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autoCompressPictures="0" defaultThemeVersion="124226"/>
  <mc:AlternateContent xmlns:mc="http://schemas.openxmlformats.org/markup-compatibility/2006">
    <mc:Choice Requires="x15">
      <x15ac:absPath xmlns:x15ac="http://schemas.microsoft.com/office/spreadsheetml/2010/11/ac" url="C:\Users\Giulia\Dropbox (ADG &amp; Partners)\ADG &amp; Partners (copy)\Clienti\RETI AMBIENTE\1. RETIAMBIENTE\5. DOCUMENTI SISTEMA 37001\PTPCT Gruppo\"/>
    </mc:Choice>
  </mc:AlternateContent>
  <xr:revisionPtr revIDLastSave="0" documentId="13_ncr:1_{BF4FF941-E05A-4C81-8918-DD71FFC4665F}" xr6:coauthVersionLast="47" xr6:coauthVersionMax="47" xr10:uidLastSave="{00000000-0000-0000-0000-000000000000}"/>
  <bookViews>
    <workbookView xWindow="-108" yWindow="-108" windowWidth="23256" windowHeight="12576" activeTab="1" xr2:uid="{00000000-000D-0000-FFFF-FFFF00000000}"/>
  </bookViews>
  <sheets>
    <sheet name="Intestazione" sheetId="41" r:id="rId1"/>
    <sheet name="RetiAmbiente" sheetId="31" r:id="rId2"/>
    <sheet name="Pivot" sheetId="43" r:id="rId3"/>
  </sheets>
  <externalReferences>
    <externalReference r:id="rId4"/>
  </externalReferences>
  <definedNames>
    <definedName name="_xlnm._FilterDatabase" localSheetId="1" hidden="1">RetiAmbiente!$A$3:$AX$72</definedName>
    <definedName name="_Hlk97901423" localSheetId="0">Intestazione!#REF!</definedName>
    <definedName name="a">#REF!</definedName>
    <definedName name="abx">[1]Tabelle!$K$14:$K$17</definedName>
    <definedName name="_xlnm.Print_Area" localSheetId="1">RetiAmbiente!$AN$29:$AU$29</definedName>
    <definedName name="complessità_processo">#REF!</definedName>
    <definedName name="controlli">#REF!</definedName>
    <definedName name="discrezionalità">#REF!</definedName>
    <definedName name="frazio">#REF!</definedName>
    <definedName name="frazionabilità_processo">#REF!</definedName>
    <definedName name="impatto_economico">#REF!</definedName>
    <definedName name="impatto_org_ec_imm">#REF!</definedName>
    <definedName name="impatto_organizzativo">#REF!</definedName>
    <definedName name="impatto_reputazionale">#REF!</definedName>
    <definedName name="indice">[1]Tabelle!$K$14:$L$17</definedName>
    <definedName name="indice_complessita">#REF!</definedName>
    <definedName name="indice_controlli">#REF!</definedName>
    <definedName name="indice_discrezionalita">#REF!</definedName>
    <definedName name="indice_frazionabilita">#REF!</definedName>
    <definedName name="indice_impatto_economico">#REF!</definedName>
    <definedName name="indice_impatto_org_ec_imm">#REF!</definedName>
    <definedName name="indice_impatto_organizzativo">#REF!</definedName>
    <definedName name="indice_impatto_reputazionale">#REF!</definedName>
    <definedName name="indice_rilevanza">#REF!</definedName>
    <definedName name="indice_valore">#REF!</definedName>
    <definedName name="pippo">[1]Tabelle!$K$19:$L$22</definedName>
    <definedName name="rilevanza_esterna">#REF!</definedName>
    <definedName name="si">#REF!</definedName>
    <definedName name="_xlnm.Print_Titles" localSheetId="1">RetiAmbiente!$3:$3</definedName>
    <definedName name="valore_economico">#REF!</definedName>
  </definedNames>
  <calcPr calcId="181029"/>
  <pivotCaches>
    <pivotCache cacheId="1" r:id="rId5"/>
  </pivotCaches>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AC4" i="31" l="1"/>
  <c r="S5" i="31" l="1"/>
  <c r="S6" i="31"/>
  <c r="S7" i="31"/>
  <c r="S8" i="31"/>
  <c r="S9" i="31"/>
  <c r="S10" i="31"/>
  <c r="S11" i="31"/>
  <c r="S12" i="31"/>
  <c r="S13" i="31"/>
  <c r="S14" i="31"/>
  <c r="S15" i="31"/>
  <c r="S16" i="31"/>
  <c r="S17" i="31"/>
  <c r="S18" i="31"/>
  <c r="S19" i="31"/>
  <c r="S20" i="31"/>
  <c r="S21" i="31"/>
  <c r="S22" i="31"/>
  <c r="S23" i="31"/>
  <c r="S24" i="31"/>
  <c r="S25" i="31"/>
  <c r="S26" i="31"/>
  <c r="S27" i="31"/>
  <c r="S28" i="31"/>
  <c r="S29" i="31"/>
  <c r="S30" i="31"/>
  <c r="S31" i="31"/>
  <c r="S32" i="31"/>
  <c r="S33" i="31"/>
  <c r="S34" i="31"/>
  <c r="S35" i="31"/>
  <c r="S36" i="31"/>
  <c r="S37" i="31"/>
  <c r="S38" i="31"/>
  <c r="S39" i="31"/>
  <c r="S40" i="31"/>
  <c r="S41" i="31"/>
  <c r="S42" i="31"/>
  <c r="S43" i="31"/>
  <c r="S44" i="31"/>
  <c r="S45" i="31"/>
  <c r="S46" i="31"/>
  <c r="S47" i="31"/>
  <c r="S48" i="31"/>
  <c r="S49" i="31"/>
  <c r="S50" i="31"/>
  <c r="S51" i="31"/>
  <c r="S52" i="31"/>
  <c r="S53" i="31"/>
  <c r="S54" i="31"/>
  <c r="S55" i="31"/>
  <c r="S56" i="31"/>
  <c r="S57" i="31"/>
  <c r="S58" i="31"/>
  <c r="S59" i="31"/>
  <c r="S60" i="31"/>
  <c r="S61" i="31"/>
  <c r="S62" i="31"/>
  <c r="S63" i="31"/>
  <c r="S64" i="31"/>
  <c r="S65" i="31"/>
  <c r="S66" i="31"/>
  <c r="S67" i="31"/>
  <c r="S68" i="31"/>
  <c r="S69" i="31"/>
  <c r="S70" i="31"/>
  <c r="S71" i="31"/>
  <c r="S72" i="31"/>
  <c r="S4" i="31"/>
  <c r="AC5" i="31"/>
  <c r="AC6" i="31"/>
  <c r="AC7" i="31"/>
  <c r="AC8" i="31"/>
  <c r="AC9" i="31"/>
  <c r="AC10" i="31"/>
  <c r="AC11" i="31"/>
  <c r="AC12" i="31"/>
  <c r="AC13" i="31"/>
  <c r="AC14" i="31"/>
  <c r="AC15" i="31"/>
  <c r="AC16" i="31"/>
  <c r="AC17" i="31"/>
  <c r="AC18" i="31"/>
  <c r="AC19" i="31"/>
  <c r="AC20" i="31"/>
  <c r="AC21" i="31"/>
  <c r="AC22" i="31"/>
  <c r="AC23" i="31"/>
  <c r="AC24" i="31"/>
  <c r="AC25" i="31"/>
  <c r="AC26" i="31"/>
  <c r="AC27" i="31"/>
  <c r="AC28" i="31"/>
  <c r="AC29" i="31"/>
  <c r="AC30" i="31"/>
  <c r="AC31" i="31"/>
  <c r="AC32" i="31"/>
  <c r="AC33" i="31"/>
  <c r="AC34" i="31"/>
  <c r="AC35" i="31"/>
  <c r="AC36" i="31"/>
  <c r="AC37" i="31"/>
  <c r="AC38" i="31"/>
  <c r="AC39" i="31"/>
  <c r="AC40" i="31"/>
  <c r="AC41" i="31"/>
  <c r="AC42" i="31"/>
  <c r="AC43" i="31"/>
  <c r="AC44" i="31"/>
  <c r="AC45" i="31"/>
  <c r="AC46" i="31"/>
  <c r="AC47" i="31"/>
  <c r="AC48" i="31"/>
  <c r="AC49" i="31"/>
  <c r="AC50" i="31"/>
  <c r="AC51" i="31"/>
  <c r="AC52" i="31"/>
  <c r="AC53" i="31"/>
  <c r="AC54" i="31"/>
  <c r="AC55" i="31"/>
  <c r="AC56" i="31"/>
  <c r="AC57" i="31"/>
  <c r="AC58" i="31"/>
  <c r="AC59" i="31"/>
  <c r="AC60" i="31"/>
  <c r="AC61" i="31"/>
  <c r="AC62" i="31"/>
  <c r="AC63" i="31"/>
  <c r="AC64" i="31"/>
  <c r="AC65" i="31"/>
  <c r="AC66" i="31"/>
  <c r="AC67" i="31"/>
  <c r="AC68" i="31"/>
  <c r="AC69" i="31"/>
  <c r="AC70" i="31"/>
  <c r="AC71" i="31"/>
  <c r="AC72" i="31"/>
  <c r="V5" i="31"/>
  <c r="V6" i="31"/>
  <c r="V7" i="31"/>
  <c r="V8" i="31"/>
  <c r="V9" i="31"/>
  <c r="V10" i="31"/>
  <c r="V11" i="31"/>
  <c r="V12" i="31"/>
  <c r="V13" i="31"/>
  <c r="V14" i="31"/>
  <c r="V15" i="31"/>
  <c r="V16" i="31"/>
  <c r="V17" i="31"/>
  <c r="V18" i="31"/>
  <c r="V19" i="31"/>
  <c r="V20" i="31"/>
  <c r="V21" i="31"/>
  <c r="V22" i="31"/>
  <c r="V23" i="31"/>
  <c r="V24" i="31"/>
  <c r="V25" i="31"/>
  <c r="V26" i="31"/>
  <c r="V27" i="31"/>
  <c r="V28" i="31"/>
  <c r="V29" i="31"/>
  <c r="V30" i="31"/>
  <c r="V31" i="31"/>
  <c r="V32" i="31"/>
  <c r="V33" i="31"/>
  <c r="V34" i="31"/>
  <c r="V35" i="31"/>
  <c r="V36" i="31"/>
  <c r="V37" i="31"/>
  <c r="V38" i="31"/>
  <c r="V39" i="31"/>
  <c r="V40" i="31"/>
  <c r="V41" i="31"/>
  <c r="V42" i="31"/>
  <c r="V43" i="31"/>
  <c r="V44" i="31"/>
  <c r="V45" i="31"/>
  <c r="V46" i="31"/>
  <c r="V47" i="31"/>
  <c r="V48" i="31"/>
  <c r="V49" i="31"/>
  <c r="V50" i="31"/>
  <c r="V51" i="31"/>
  <c r="V52" i="31"/>
  <c r="V53" i="31"/>
  <c r="V54" i="31"/>
  <c r="V55" i="31"/>
  <c r="V56" i="31"/>
  <c r="V57" i="31"/>
  <c r="V58" i="31"/>
  <c r="V59" i="31"/>
  <c r="V60" i="31"/>
  <c r="V61" i="31"/>
  <c r="V62" i="31"/>
  <c r="V63" i="31"/>
  <c r="V64" i="31"/>
  <c r="V65" i="31"/>
  <c r="V66" i="31"/>
  <c r="V67" i="31"/>
  <c r="V68" i="31"/>
  <c r="V69" i="31"/>
  <c r="V70" i="31"/>
  <c r="V71" i="31"/>
  <c r="V72" i="31"/>
  <c r="V4" i="31"/>
  <c r="W4" i="31" l="1"/>
  <c r="X4" i="31" s="1"/>
  <c r="W67" i="31"/>
  <c r="X67" i="31" s="1"/>
  <c r="W39" i="31"/>
  <c r="X39" i="31" s="1"/>
  <c r="W31" i="31"/>
  <c r="X31" i="31" s="1"/>
  <c r="W7" i="31"/>
  <c r="X7" i="31" s="1"/>
  <c r="W23" i="31"/>
  <c r="X23" i="31" s="1"/>
  <c r="W53" i="31"/>
  <c r="X53" i="31" s="1"/>
  <c r="W37" i="31"/>
  <c r="X37" i="31" s="1"/>
  <c r="W29" i="31"/>
  <c r="X29" i="31" s="1"/>
  <c r="W21" i="31"/>
  <c r="X21" i="31" s="1"/>
  <c r="W5" i="31"/>
  <c r="X5" i="31" s="1"/>
  <c r="W66" i="31"/>
  <c r="X66" i="31" s="1"/>
  <c r="W50" i="31"/>
  <c r="X50" i="31" s="1"/>
  <c r="W42" i="31"/>
  <c r="X42" i="31" s="1"/>
  <c r="W34" i="31"/>
  <c r="X34" i="31" s="1"/>
  <c r="W26" i="31"/>
  <c r="X26" i="31" s="1"/>
  <c r="W10" i="31"/>
  <c r="X10" i="31" s="1"/>
  <c r="W14" i="31"/>
  <c r="X14" i="31" s="1"/>
  <c r="W13" i="31"/>
  <c r="X13" i="31" s="1"/>
  <c r="W38" i="31"/>
  <c r="X38" i="31" s="1"/>
  <c r="W22" i="31"/>
  <c r="X22" i="31" s="1"/>
  <c r="W6" i="31"/>
  <c r="X6" i="31" s="1"/>
  <c r="W68" i="31"/>
  <c r="X68" i="31" s="1"/>
  <c r="W52" i="31"/>
  <c r="X52" i="31" s="1"/>
  <c r="W36" i="31"/>
  <c r="X36" i="31" s="1"/>
  <c r="W28" i="31"/>
  <c r="X28" i="31" s="1"/>
  <c r="W51" i="31"/>
  <c r="X51" i="31" s="1"/>
  <c r="W43" i="31"/>
  <c r="X43" i="31" s="1"/>
  <c r="W35" i="31"/>
  <c r="X35" i="31" s="1"/>
  <c r="W27" i="31"/>
  <c r="X27" i="31" s="1"/>
  <c r="W11" i="31"/>
  <c r="X11" i="31" s="1"/>
  <c r="W30" i="31"/>
  <c r="X30" i="31" s="1"/>
  <c r="W69" i="31"/>
  <c r="X69" i="31" s="1"/>
  <c r="W61" i="31"/>
  <c r="X61" i="31" s="1"/>
  <c r="W47" i="31"/>
  <c r="X47" i="31" s="1"/>
  <c r="W70" i="31"/>
  <c r="X70" i="31" s="1"/>
  <c r="W63" i="31"/>
  <c r="X63" i="31" s="1"/>
  <c r="W62" i="31"/>
  <c r="X62" i="31" s="1"/>
  <c r="W60" i="31"/>
  <c r="X60" i="31" s="1"/>
  <c r="W59" i="31"/>
  <c r="X59" i="31" s="1"/>
  <c r="W58" i="31"/>
  <c r="X58" i="31" s="1"/>
  <c r="W55" i="31"/>
  <c r="X55" i="31" s="1"/>
  <c r="W54" i="31"/>
  <c r="X54" i="31" s="1"/>
  <c r="W46" i="31"/>
  <c r="X46" i="31" s="1"/>
  <c r="W45" i="31"/>
  <c r="X45" i="31" s="1"/>
  <c r="W44" i="31"/>
  <c r="X44" i="31" s="1"/>
  <c r="W20" i="31"/>
  <c r="X20" i="31" s="1"/>
  <c r="W19" i="31"/>
  <c r="X19" i="31" s="1"/>
  <c r="W18" i="31"/>
  <c r="X18" i="31" s="1"/>
  <c r="W15" i="31"/>
  <c r="X15" i="31" s="1"/>
  <c r="W12" i="31"/>
  <c r="X12" i="31" s="1"/>
  <c r="W65" i="31"/>
  <c r="X65" i="31" s="1"/>
  <c r="W57" i="31"/>
  <c r="X57" i="31" s="1"/>
  <c r="W49" i="31"/>
  <c r="X49" i="31" s="1"/>
  <c r="W41" i="31"/>
  <c r="X41" i="31" s="1"/>
  <c r="W33" i="31"/>
  <c r="X33" i="31" s="1"/>
  <c r="W25" i="31"/>
  <c r="X25" i="31" s="1"/>
  <c r="W17" i="31"/>
  <c r="X17" i="31" s="1"/>
  <c r="W9" i="31"/>
  <c r="X9" i="31" s="1"/>
  <c r="W72" i="31"/>
  <c r="X72" i="31" s="1"/>
  <c r="W64" i="31"/>
  <c r="X64" i="31" s="1"/>
  <c r="W56" i="31"/>
  <c r="X56" i="31" s="1"/>
  <c r="W48" i="31"/>
  <c r="X48" i="31" s="1"/>
  <c r="W40" i="31"/>
  <c r="X40" i="31" s="1"/>
  <c r="W32" i="31"/>
  <c r="X32" i="31" s="1"/>
  <c r="W24" i="31"/>
  <c r="X24" i="31" s="1"/>
  <c r="W16" i="31"/>
  <c r="X16" i="31" s="1"/>
  <c r="W8" i="31"/>
  <c r="X8" i="31" s="1"/>
  <c r="W71" i="31"/>
  <c r="X71" i="31" s="1"/>
  <c r="AD50" i="31" l="1"/>
  <c r="AE50" i="31" s="1"/>
  <c r="AD66" i="31"/>
  <c r="AE66" i="31" s="1"/>
  <c r="AD53" i="31"/>
  <c r="AE53" i="31" s="1"/>
  <c r="AD39" i="31"/>
  <c r="AE39" i="31" s="1"/>
  <c r="AD21" i="31"/>
  <c r="AE21" i="31" s="1"/>
  <c r="AD5" i="31"/>
  <c r="AE5" i="31" s="1"/>
  <c r="AD67" i="31"/>
  <c r="AE67" i="31" s="1"/>
  <c r="AD42" i="31"/>
  <c r="AE42" i="31" s="1"/>
  <c r="AD31" i="31"/>
  <c r="AE31" i="31" s="1"/>
  <c r="AD23" i="31"/>
  <c r="AE23" i="31" s="1"/>
  <c r="AD37" i="31"/>
  <c r="AE37" i="31" s="1"/>
  <c r="AD29" i="31"/>
  <c r="AE29" i="31" s="1"/>
  <c r="AD7" i="31"/>
  <c r="AE7" i="31" s="1"/>
  <c r="AD26" i="31"/>
  <c r="AE26" i="31" s="1"/>
  <c r="AD34" i="31"/>
  <c r="AE34" i="31" s="1"/>
  <c r="AD41" i="31"/>
  <c r="AE41" i="31" s="1"/>
  <c r="AD55" i="31"/>
  <c r="AE55" i="31" s="1"/>
  <c r="AD56" i="31"/>
  <c r="AE56" i="31" s="1"/>
  <c r="AD18" i="31"/>
  <c r="AE18" i="31" s="1"/>
  <c r="AD65" i="31"/>
  <c r="AE65" i="31" s="1"/>
  <c r="AD17" i="31"/>
  <c r="AE17" i="31" s="1"/>
  <c r="AD35" i="31"/>
  <c r="AE35" i="31" s="1"/>
  <c r="AD58" i="31"/>
  <c r="AE58" i="31" s="1"/>
  <c r="AD57" i="31"/>
  <c r="AE57" i="31" s="1"/>
  <c r="AD19" i="31"/>
  <c r="AE19" i="31" s="1"/>
  <c r="AD16" i="31"/>
  <c r="AE16" i="31" s="1"/>
  <c r="AD9" i="31"/>
  <c r="AE9" i="31" s="1"/>
  <c r="AD10" i="31"/>
  <c r="AE10" i="31" s="1"/>
  <c r="AD32" i="31"/>
  <c r="AE32" i="31" s="1"/>
  <c r="AD69" i="31"/>
  <c r="AE69" i="31" s="1"/>
  <c r="AD14" i="31"/>
  <c r="AE14" i="31" s="1"/>
  <c r="AD27" i="31"/>
  <c r="AE27" i="31" s="1"/>
  <c r="AD6" i="31"/>
  <c r="AE6" i="31" s="1"/>
  <c r="AD36" i="31"/>
  <c r="AE36" i="31" s="1"/>
  <c r="AD11" i="31"/>
  <c r="AE11" i="31" s="1"/>
  <c r="AD24" i="31"/>
  <c r="AE24" i="31" s="1"/>
  <c r="AD61" i="31"/>
  <c r="AE61" i="31" s="1"/>
  <c r="AD30" i="31"/>
  <c r="AE30" i="31" s="1"/>
  <c r="AD68" i="31"/>
  <c r="AE68" i="31" s="1"/>
  <c r="AD45" i="31"/>
  <c r="AE45" i="31" s="1"/>
  <c r="AD22" i="31"/>
  <c r="AE22" i="31" s="1"/>
  <c r="AD43" i="31"/>
  <c r="AE43" i="31" s="1"/>
  <c r="AD28" i="31"/>
  <c r="AE28" i="31" s="1"/>
  <c r="AD13" i="31"/>
  <c r="AE13" i="31" s="1"/>
  <c r="AD51" i="31"/>
  <c r="AE51" i="31" s="1"/>
  <c r="AD38" i="31"/>
  <c r="AE38" i="31" s="1"/>
  <c r="AD52" i="31"/>
  <c r="AE52" i="31" s="1"/>
  <c r="AD63" i="31"/>
  <c r="AE63" i="31" s="1"/>
  <c r="AD62" i="31"/>
  <c r="AE62" i="31" s="1"/>
  <c r="AD40" i="31"/>
  <c r="AE40" i="31" s="1"/>
  <c r="AD33" i="31"/>
  <c r="AE33" i="31" s="1"/>
  <c r="AD25" i="31"/>
  <c r="AE25" i="31" s="1"/>
  <c r="AD15" i="31"/>
  <c r="AE15" i="31" s="1"/>
  <c r="AD8" i="31"/>
  <c r="AE8" i="31" s="1"/>
  <c r="AD70" i="31"/>
  <c r="AE70" i="31" s="1"/>
  <c r="AD54" i="31"/>
  <c r="AE54" i="31" s="1"/>
  <c r="AD48" i="31"/>
  <c r="AE48" i="31" s="1"/>
  <c r="AD47" i="31"/>
  <c r="AE47" i="31" s="1"/>
  <c r="AD64" i="31"/>
  <c r="AE64" i="31" s="1"/>
  <c r="AD60" i="31"/>
  <c r="AE60" i="31" s="1"/>
  <c r="AD59" i="31"/>
  <c r="AE59" i="31" s="1"/>
  <c r="AD46" i="31"/>
  <c r="AE46" i="31" s="1"/>
  <c r="AD44" i="31"/>
  <c r="AE44" i="31" s="1"/>
  <c r="AD20" i="31"/>
  <c r="AE20" i="31" s="1"/>
  <c r="AD12" i="31"/>
  <c r="AE12" i="31" s="1"/>
  <c r="AD49" i="31"/>
  <c r="AE49" i="31" s="1"/>
  <c r="AD72" i="31"/>
  <c r="AE72" i="31" s="1"/>
  <c r="AD71" i="31"/>
  <c r="AE71" i="31" s="1"/>
  <c r="AD4" i="31" l="1"/>
  <c r="AE4" i="31" s="1"/>
</calcChain>
</file>

<file path=xl/sharedStrings.xml><?xml version="1.0" encoding="utf-8"?>
<sst xmlns="http://schemas.openxmlformats.org/spreadsheetml/2006/main" count="2265" uniqueCount="433">
  <si>
    <t>Processo sensibile</t>
  </si>
  <si>
    <t>Descrizione</t>
  </si>
  <si>
    <t>ANALISI PROCESSI</t>
  </si>
  <si>
    <t>Definizione fabbisogno personale</t>
  </si>
  <si>
    <t>Verifica documentazione</t>
  </si>
  <si>
    <t>Individuazione dello strumento per l'affidamento</t>
  </si>
  <si>
    <t>Gestione presenze</t>
  </si>
  <si>
    <t>Definizione dei criteri di aggiudicazione</t>
  </si>
  <si>
    <t>Individuazione e scelta del fornitore a seguito di procedura aperta</t>
  </si>
  <si>
    <t>Pagamento fatture</t>
  </si>
  <si>
    <t>Valutazione e scelta dei candidati</t>
  </si>
  <si>
    <t>Stipula del contratto</t>
  </si>
  <si>
    <t>Ricezione e gestione delle offerte</t>
  </si>
  <si>
    <t>Individuazione e scelta del fornitore a seguito di affidamenti diretti</t>
  </si>
  <si>
    <t>Verifica corretta esecuzione fornitura dei beni</t>
  </si>
  <si>
    <t>Verifica corretta esecuzione fornitura dei lavori</t>
  </si>
  <si>
    <t>Verifica corretta esecuzione fornitura dei servizi</t>
  </si>
  <si>
    <t>Reclutamento tramite contratto di somministrazione lavoro</t>
  </si>
  <si>
    <t>Definizione modalità di reclutamento del personale</t>
  </si>
  <si>
    <t>Gestione attività ed incarichi extra-istituzionali</t>
  </si>
  <si>
    <t>Gestione del personale</t>
  </si>
  <si>
    <t>Gestione trattamento economico e liquidazione emolumenti e compensi</t>
  </si>
  <si>
    <t>Luoghi e settori in cui opera</t>
  </si>
  <si>
    <t>Obblighi legislativi/contrattuali</t>
  </si>
  <si>
    <t>Probabilità</t>
  </si>
  <si>
    <t>Impatto</t>
  </si>
  <si>
    <t>Rischio residuo</t>
  </si>
  <si>
    <t>Affidamento di beni, servizi e lavori</t>
  </si>
  <si>
    <t>Definizione dell'oggetto dell'affidamento</t>
  </si>
  <si>
    <t>Individuazione e scelta del fornitore a seguito di procedure negoziate</t>
  </si>
  <si>
    <t>Ispezioni e controlli dalla P.A.</t>
  </si>
  <si>
    <t>Autorizzazioni/Licenze/Concessioni  rilasciate dalla PA</t>
  </si>
  <si>
    <t>Finanziamenti agevolati/contributi in conto capitale o di esercizio ottenuti dalla PA</t>
  </si>
  <si>
    <t>Contrazione di finanziamenti da istituti di credito</t>
  </si>
  <si>
    <t>PESI</t>
  </si>
  <si>
    <t>B</t>
  </si>
  <si>
    <t>Gestione finanziaria</t>
  </si>
  <si>
    <t>Programmazione acquisti</t>
  </si>
  <si>
    <t>Gestione della cassa economale</t>
  </si>
  <si>
    <t>Nomina RUP</t>
  </si>
  <si>
    <t>Gestione subappalto</t>
  </si>
  <si>
    <t>Nomina commissione esaminatrice</t>
  </si>
  <si>
    <t>Gestione conflitto di interessi</t>
  </si>
  <si>
    <t>Nomina DEC/DEL</t>
  </si>
  <si>
    <t xml:space="preserve">Danno reputazionale </t>
  </si>
  <si>
    <t>Gestione tariffazione</t>
  </si>
  <si>
    <t>231 (SI/NO)</t>
  </si>
  <si>
    <t>190 (SI/NO)</t>
  </si>
  <si>
    <t xml:space="preserve">Disfunzionalità organizzative e gestionali </t>
  </si>
  <si>
    <t>Gestione elenco fornitori</t>
  </si>
  <si>
    <t>Azioni da attuare</t>
  </si>
  <si>
    <t>Tempistica di attuazione</t>
  </si>
  <si>
    <t>Descrizione obiettivo</t>
  </si>
  <si>
    <t>Rating rischio nella versione precedente del risk assessment</t>
  </si>
  <si>
    <t>Attività sensibile</t>
  </si>
  <si>
    <t>N.</t>
  </si>
  <si>
    <t>Affidamento di incarichi professionali</t>
  </si>
  <si>
    <t>Liquidazione delle spese attinenti alle missioni</t>
  </si>
  <si>
    <t>Sostenimento spese di rappresentanza</t>
  </si>
  <si>
    <t>Gestione contenzioso</t>
  </si>
  <si>
    <t>Gestione dei rapporti con la Pubblica Amministrazione</t>
  </si>
  <si>
    <t>Interazioni con Pubblici Ufficiali / Incaricati di pubblico servizio (SI/NO)</t>
  </si>
  <si>
    <t>Normalizzazione controllo preventivo in uso (NC, raccomandazioni, segnalazioni)</t>
  </si>
  <si>
    <t>Rischio residuo nella versione precedente del risk assessment</t>
  </si>
  <si>
    <t>Codice</t>
  </si>
  <si>
    <t>Rev.</t>
  </si>
  <si>
    <t>Approvazione</t>
  </si>
  <si>
    <t>Nomina membri Organo Amministrativo</t>
  </si>
  <si>
    <t>Data approvazione</t>
  </si>
  <si>
    <t>Individuazione e scelta del consulente</t>
  </si>
  <si>
    <t xml:space="preserve">Verifica corretta esecuzione </t>
  </si>
  <si>
    <t>Carte di credito e di debito</t>
  </si>
  <si>
    <t>La controparte rappresenta un socio in affari?
(SI/NO)</t>
  </si>
  <si>
    <t>Responsabile gare e approvvigionamenti</t>
  </si>
  <si>
    <t>CdA</t>
  </si>
  <si>
    <t>- CdA
- Responsabile gare e approvvigionamenti</t>
  </si>
  <si>
    <t>- CdA
- Direttore Generale</t>
  </si>
  <si>
    <t>Nomina Commissione di gara</t>
  </si>
  <si>
    <t>- CdA
- RUP
- Responsabile gare e approvvigionamenti</t>
  </si>
  <si>
    <t xml:space="preserve">Reclutamento tramite società esterne di selezione del personale </t>
  </si>
  <si>
    <t>Erogazione di sponsorizzazioni, contributi ed erogazioni liberali</t>
  </si>
  <si>
    <t>NO</t>
  </si>
  <si>
    <t>Personale</t>
  </si>
  <si>
    <t>SI</t>
  </si>
  <si>
    <t>Corruzione della controparte al fine di far ottenere indebitamente finanziamenti  per la Società</t>
  </si>
  <si>
    <t>Assemblea dei soci</t>
  </si>
  <si>
    <t>Candidati per la nomina</t>
  </si>
  <si>
    <t>Società esterna di selezione del personale</t>
  </si>
  <si>
    <t>Agenzia per il lavoro</t>
  </si>
  <si>
    <t xml:space="preserve">SI </t>
  </si>
  <si>
    <t>- Erogazione della spesa di rappresentanza per finalità personali e non per motivi legati all'attività istituzionale
- Rischio che elargizioni siano rivolte a pubblici ufficiali o incaricati di pubblico servizio ovvero a soggetti privati che hanno rapporti diretti con la Società, allo scopo esclusivo di alterarne significativamente l’indipendenza di giudizio e di procurare alla Società un vantaggio ingiusto</t>
  </si>
  <si>
    <t>Istituto finanziario</t>
  </si>
  <si>
    <t xml:space="preserve">Offerta di denaro o altra utilità a favore di Pubblici Ufficiali o incaricati di pubblico servizio per indirizzare indebitamente gli esiti delle verifiche ispettive
</t>
  </si>
  <si>
    <t>Comuni, Provincia, SUAP, ecc… (ognuno per le attività di propria competenza)</t>
  </si>
  <si>
    <t>Offerta di denaro o altra utilità a favore di Pubblici Ufficiali o incaricati di pubblico servizio per favorire indebitamente la Società nell'ottenimento di contributi</t>
  </si>
  <si>
    <t>- Commissione esaminatrice
- CdA</t>
  </si>
  <si>
    <t>Responsabile di area</t>
  </si>
  <si>
    <t>- CdA
- Direttore Generale
- Responsabili delle aree aziendali</t>
  </si>
  <si>
    <t>- CdA
- Direttore Generale
- Responsabili gare e approvvigionamenti</t>
  </si>
  <si>
    <t>Sottoscrizione contratto</t>
  </si>
  <si>
    <t>- CdA
- Direttore Generale
- Responsabile gare e approvvigionamenti
- Responsabile di Area
- SOL</t>
  </si>
  <si>
    <t>- RUP
- Responsabile gare e approvvigionamenti</t>
  </si>
  <si>
    <t>- RUP
- Commissione di gara
- Responsabile gare e approvvigionamenti</t>
  </si>
  <si>
    <t>RUP</t>
  </si>
  <si>
    <t>Responsabile Amministrazione e Finanza</t>
  </si>
  <si>
    <t>- Direttore Generale
- Responsabile Amministrazione e Finanza</t>
  </si>
  <si>
    <t>Responsabile dell'area soggetto a verifica</t>
  </si>
  <si>
    <t>Responsabile dell'area interessata dalla richiesta di autorizzazione</t>
  </si>
  <si>
    <t>- CdA
- Direttore Generale
- Responsabile Amministrazione e Finanza</t>
  </si>
  <si>
    <t>Dipendenti / Amministratori / Soggetti esterni alla Società (es. consulenti, fornitori, rappresentanti della PA)</t>
  </si>
  <si>
    <t>Soggetti esterni alla Società (es. consulenti, fornitori, rappresentanti della PA)</t>
  </si>
  <si>
    <t xml:space="preserve">Tempistica di monitoraggio </t>
  </si>
  <si>
    <t xml:space="preserve">Responsabile monitoraggio </t>
  </si>
  <si>
    <t>MONITORAGGIO</t>
  </si>
  <si>
    <t>Responsabili dell'attuazione</t>
  </si>
  <si>
    <t>Risorse necessarie</t>
  </si>
  <si>
    <t>N. di situazioni anomale riscontrate nella rilevazione delle presenze o nella concessione di permessi o ferie</t>
  </si>
  <si>
    <t>1) N. di dipendenti aziendali ai quali sono stati concessi premi
2) N. di contestazioni da parte del personale in merito all’erogazione di premi aziendali</t>
  </si>
  <si>
    <t>1) N. di contenziosi in corso
2) N. di accordi transattivi effettuati</t>
  </si>
  <si>
    <t>N. di ispezioni ricevute dalla PA</t>
  </si>
  <si>
    <t>- CdA
- Direttore Generale
- Responsabile risorse umane</t>
  </si>
  <si>
    <t>- CdA
- Direttore Generale
- Responsabile comunicazione</t>
  </si>
  <si>
    <t>Nomina Organismo di vigilanza</t>
  </si>
  <si>
    <t>Organo Amministrativo</t>
  </si>
  <si>
    <t xml:space="preserve">Nomina Collegio sindacale </t>
  </si>
  <si>
    <t xml:space="preserve">Nomina Società di revisione </t>
  </si>
  <si>
    <t>Progressioni di carriera</t>
  </si>
  <si>
    <t>Nomina di un soggetto in quanto specificatamente indicato da una controparte quale scambio di utilità ovvero a seguito di accordo illecito con il diretto interessato</t>
  </si>
  <si>
    <t>Stakeholder</t>
  </si>
  <si>
    <t>Beneficiari delle sponsorizzazioni, contributi ed erogazioni liberali</t>
  </si>
  <si>
    <t>Utenti tariffa</t>
  </si>
  <si>
    <t>Dipendenti / Amministratori / Fornitori</t>
  </si>
  <si>
    <t>SI (nel caso di fornitori)</t>
  </si>
  <si>
    <t>/</t>
  </si>
  <si>
    <t>GRUPPO RETIAMBIENTE</t>
  </si>
  <si>
    <t>Prima emissione del PTPCT del Gruppo RetiAmbiente</t>
  </si>
  <si>
    <t>Consiglio di Amministrazione di RetiAmbiente S.p.A.</t>
  </si>
  <si>
    <t>Consulenti</t>
  </si>
  <si>
    <t>Fornitori</t>
  </si>
  <si>
    <t>Verifica incassi</t>
  </si>
  <si>
    <t>Gestione contabilità</t>
  </si>
  <si>
    <t>Mobilità infragruppo e selezione interna di personale</t>
  </si>
  <si>
    <t>Valutazione individuale del personale</t>
  </si>
  <si>
    <t>Gestione autorizzazioni e accessi all'uso di applicativi</t>
  </si>
  <si>
    <t>Responsabile IT</t>
  </si>
  <si>
    <t>- RUP
- DL</t>
  </si>
  <si>
    <t>- RUP
- DEC</t>
  </si>
  <si>
    <t>Responsabile risorse umane</t>
  </si>
  <si>
    <t>N. di avanzamenti di carriera</t>
  </si>
  <si>
    <t>N. di incarichi professionali affidati</t>
  </si>
  <si>
    <t>N. di sponsorizzazioni ed erogazioni liberali</t>
  </si>
  <si>
    <t>1) N. di amministratori di nuova nomina
2) % di dichiarazioni di inconferibilità rilasciate rispetto a quelle richieste dalla normativa vigente
3) % di dichiarazioni di incompatibilità rilasciate rispetto a quelle richieste dalla normativa vigente</t>
  </si>
  <si>
    <t>Tutti i responsabili di Area</t>
  </si>
  <si>
    <t>37001
(SI/NO)</t>
  </si>
  <si>
    <t>Rischio inerente</t>
  </si>
  <si>
    <t>Rating rischio inerente</t>
  </si>
  <si>
    <t>Selezione del personale</t>
  </si>
  <si>
    <t>Gestione omaggi e spese di rappresentanza</t>
  </si>
  <si>
    <t>Gestione comunicazione</t>
  </si>
  <si>
    <t>Nomina organo amministrativo e di controllo</t>
  </si>
  <si>
    <t>Gestione servizi informatici</t>
  </si>
  <si>
    <t>Rischio reato</t>
  </si>
  <si>
    <t>- CdA 
- Direttore Generale
- Responsabili di Area
- Responsabile risorse umane</t>
  </si>
  <si>
    <t>- CdA 
- Direttore Generale
- Responsabile risorse umane</t>
  </si>
  <si>
    <t>- CdA 
- Direttore Generale
- Responsabile gare e approvvigionamenti
- Responsabile risorse umane</t>
  </si>
  <si>
    <t>Rischio del socio in affari
(B / &gt; B)</t>
  </si>
  <si>
    <t>&gt;B</t>
  </si>
  <si>
    <t>- Concussione - art. 317 c.p.
- Corruzione per l’esercizio della funzione - art. 318 c.p.
- Corruzione per un atto contrario ai doveri d’ufficio - art. 319 c.p.
- Circostanze aggravanti - art. 319-bis c.p.
- Corruzione in atti giudiziari - art. 319-ter c.p.
- Induzione indebita a dare o promettere utilità” ex art. 319-quater c.p.
- Corruzione di persona incaricata di un pubblico servizio - art. 320 c.p.
- Pene per il corruttore - art. 321 c.p.
- Istigazione alla corruzione - art. 322 c.p.
-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
- Traffico di influenze illecite - art. 346-bis c.p.
- Corruzione tra privati - art. 2635 c.c.
- Istigazione alla corruzione tra privati - art. 2635-bis c.c.
- Abuso d'ufficio - art. 323 c.p.
- Situazioni di cattiva amministrazione in cui, a prescindere dalla rilevanza penale del comportamento, vengano assunte decisioni contrarie all’interesse pubblico, sotto il profilo dell’imparzialità, della funzionalità ed economicità</t>
  </si>
  <si>
    <t>- CdA
- Responsabile risorse umane</t>
  </si>
  <si>
    <t>- Direttore Generale
- Responsabile risorse umane</t>
  </si>
  <si>
    <t>- CdA 
- Direttore Generale
- Commissione esaminatrice
- Responsabile risorse umane</t>
  </si>
  <si>
    <t>- Direttore Generale
- Responsabili di Area
- Responsabile risorse umane</t>
  </si>
  <si>
    <t>- Presidente
- Direttore Generale
- Responsabile Amministrazione e Finanza</t>
  </si>
  <si>
    <t>- Concussione - art. 317 c.p.
- Corruzione per l’esercizio della funzione - art. 318 c.p.
- Corruzione per un atto contrario ai doveri d’ufficio - art. 319 c.p.
- Circostanze aggravanti - art. 319-bis c.p.
- Corruzione in atti giudiziari - art. 319-ter c.p.
- Induzione indebita a dare o promettere utilità” ex art. 319-quater c.p.
- Corruzione di persona incaricata di un pubblico servizio - art. 320 c.p.
- Pene per il corruttore - art. 321 c.p.
- Istigazione alla corruzione - art. 322 c.p.
-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
- Traffico di influenze illecite - art. 346-bis c.p.
- Corruzione tra privati - art. 2635 c.c.
- Istigazione alla corruzione tra privati - art. 2635-bis c.c.
- Abuso d'ufficio - art. 323 c.p.
- Peculato - art. 314 c.p.
- Situazioni di cattiva amministrazione in cui, a prescindere dalla rilevanza penale del comportamento, vengano assunte decisioni contrarie all’interesse pubblico, sotto il profilo dell’imparzialità, della funzionalità ed economicità</t>
  </si>
  <si>
    <t>Autorizzazione missioni del personale</t>
  </si>
  <si>
    <t>- Direttore Generale
- Responsabile e addetti amministrazione e finanza</t>
  </si>
  <si>
    <t>- Direttore Generale
- Responsabili gare e approvvigionamenti</t>
  </si>
  <si>
    <t>DEC / Richiedente la consulenza</t>
  </si>
  <si>
    <t>Gestione acquisti in urgenza</t>
  </si>
  <si>
    <t>Subappaltatori</t>
  </si>
  <si>
    <t>- Responsabile Amministrazione e Finanza 
- Presidente
- Direttore Generale</t>
  </si>
  <si>
    <t>- SOL
- Comuni soci</t>
  </si>
  <si>
    <t>- Responsabile Amministrazione e Finanza
- Addetti Amministrazione e finanza</t>
  </si>
  <si>
    <t xml:space="preserve">Gestione fatturazione attiva </t>
  </si>
  <si>
    <t>Gestione omaggi</t>
  </si>
  <si>
    <t>SI (in alcuni casi, es fornitori, consulenti)</t>
  </si>
  <si>
    <t>SI (in alcuni casi, es. rappresentanti della PA)</t>
  </si>
  <si>
    <t>- Ricezione di omaggi quale scambio di utilità per favorire un determinato soggetto (es. nell'aggiudicazione di affidamenti, in fase di assunzione o per altro atto)
- Rischio che le elergizioni di omaggi siano rivolte a pubblici ufficiali o incaricati di pubblico servizio ovvero a soggetti privati che hanno rapporti diretti con la Società, allo scopo esclusivo di alterarne significativamente l’indipendenza di giudizio e di procurare alla Società un vantaggio ingiusto</t>
  </si>
  <si>
    <t>Iscrizione al servizio, variazioni e cessazioni utenze non domestiche</t>
  </si>
  <si>
    <t>Responsabile e addetti ufficio TARI</t>
  </si>
  <si>
    <t>SI (nel caso di utenti PA)</t>
  </si>
  <si>
    <t>Iscrizione al servizio, variazioni e cessazioni utenze domestiche</t>
  </si>
  <si>
    <t>Gestione fatturazione utenze non domestiche</t>
  </si>
  <si>
    <t>Gestione fatturazione utenze domestiche</t>
  </si>
  <si>
    <t>Gestione incassi utenze domestiche</t>
  </si>
  <si>
    <t>Gestione incassi utenze non domestiche</t>
  </si>
  <si>
    <t>Gestione recupero crediti da fatturazione utenze non domestiche</t>
  </si>
  <si>
    <t>Gestione recupero crediti da fatturazione utenze domestiche</t>
  </si>
  <si>
    <t xml:space="preserve">Gestione dei contenziosi e definizione di accordi transattivi </t>
  </si>
  <si>
    <t>- Soggetti esterni (es. fornitori, clienti, PA)
- Dipendenti</t>
  </si>
  <si>
    <t>SI (se la controparte del contenzioso è rappresentata da una PA)</t>
  </si>
  <si>
    <t>Agenzia delle Entrate, ARERA, ATO Toscana Costa, Corte dei Conti, Guardia di Finanza, Ragioneria Generale dello Stato, ARPAT, ASL, Provincia, NOE, Vigili del Fuoco, Ispettorato del Lavoro, ecc… (ognuno per le attività di propria competenza)</t>
  </si>
  <si>
    <t>Gestione del contratto di servizio con ATO Toscana Costa</t>
  </si>
  <si>
    <t>ATO Toscana Costa</t>
  </si>
  <si>
    <t>Offerta di denaro o altra utilità a favore di Pubblici Ufficiali o incaricati di pubblico servizio per favorire indebitamente la Società nella fase di cgestione del contratto di servizio ovvero in fase di affidamento del servizio stesso</t>
  </si>
  <si>
    <t>- Concussione - art. 317 c.p.
- Corruzione per l’esercizio della funzione - art. 318 c.p.
- Corruzione per un atto contrario ai doveri d’ufficio - art. 319 c.p.
- Circostanze aggravanti - art. 319-bis c.p.
- Corruzione in atti giudiziari - art. 319-ter c.p.
- Induzione indebita a dare o promettere utilità” ex art. 319-quater c.p.
- Corruzione di persona incaricata di un pubblico servizio - art. 320 c.p.
- Pene per il corruttore - art. 321 c.p.
- Istigazione alla corruzione - art. 322 c.p.
-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
- Traffico di influenze illecite - art. 346-bis c.p.
- Situazioni di cattiva amministrazione in cui, a prescindere dalla rilevanza penale del comportamento, vengano assunte decisioni contrarie all’interesse pubblico, sotto il profilo dell’imparzialità, della funzionalità ed economicità</t>
  </si>
  <si>
    <t xml:space="preserve">UE, Stato, Regione, ATO Toscana Costa, ecc… </t>
  </si>
  <si>
    <t>Consegna hardware e installazione software</t>
  </si>
  <si>
    <t>Gestione dei beni aziendali</t>
  </si>
  <si>
    <t>Utilizzo dei mezzi di trasporto aziendale e rifornimento carburante</t>
  </si>
  <si>
    <t>Utilizzo dei beni aziendali (telefonia, macchine d'ufficio)</t>
  </si>
  <si>
    <t>Manifestazione di un fabbisogno di personale non effettivo al fine di favorire l'assunzione di determinati soggetti (anche con la finalità indiretta di ottenere vantaggi per l'azienda)</t>
  </si>
  <si>
    <t>- Utilizzo di canali di reclutamento agevolati per favorire l'assuzione di determinati soggetti (anche con la finalità indiretta di ottenere vantaggi per l'azienda)
- Previsione di requisiti di selezione 'personalizzati' per favorire l'assuzione di determinati soggetti (anche con la finalità indiretta di ottenere vantaggi per l'azienda)</t>
  </si>
  <si>
    <t>- Utilizzo della società esterna di selezione del personale al fine di agevolare l'assunzione di determinati soggetti (anche con la finalità indiretta di ottenere vantaggi per l'azienda)
- Previsione di requisiti di selezione 'personalizzati' per favorire l'assuzione di determinati soggetti (anche con la finalità indiretta di ottenere vantaggi per l'azienda)</t>
  </si>
  <si>
    <t>- Utilizzo del canale di reclutamento interinale per favorire l'assuzione di determinati soggetti (anche con la finalità indiretta di ottenere vantaggi per l'azienda)
- Previsione di requisiti di selezione 'personalizzati' per favorire l'assuzione di determinati soggetti (anche con la finalità indiretta di ottenere vantaggi per l'azienda)</t>
  </si>
  <si>
    <t>Nomina, in commissione, di un soggetto con conflitto di interessi verso un candidato, al fine di agevolarlo indebitamente nell'assunzione (anche con la finalità indiretta di ottenere vantaggi per l'azienda)</t>
  </si>
  <si>
    <t>Assegnazione ai candidati di un giudizio e di un punteggio differenti da quelli spettanti al fine di agevolare l'assunzione di un determinato soggetto  (anche con la finalità indiretta di ottenere vantaggi per l'azienda)</t>
  </si>
  <si>
    <t>Determinazione di compensi sovradimensionati rispetto all'incarico e ai tempi di svolgimento al fine di agevolare un determinato soggetto (anche con la finalità indiretta di ottenere vantaggi per l'azienda)</t>
  </si>
  <si>
    <t>Svolgimento di una valutazione di personale alterata rispetto alla situazione effettiva al fine di agevolare un determinato soggetto in fase di mobilità infragruppo o selezione interna (anche con la finalità indiretta di ottenere vantaggi per l'azienda)</t>
  </si>
  <si>
    <t>- Accordi interni al fine di agevolare un determinato dipendente e far risultare la presenza di un soggetto sul posto di lavoro nonostante non sia presente  (anche con la finalità indiretta di ottenere vantaggi per l'azienda)
- Accordi interni al fine di usufruire di permessi sindacali non dovuti (anche con la finalità indiretta di ottenere vantaggi per l'azienda)
- Accordi interni al fine di non riscontrare, per un determinato soggetto, il superamento delle assenze per ferie e/o malattia (anche con la finalità indiretta di ottenere vantaggi per l'azienda)
- Comportamenti impropri di un dipendente che formalizza la propria presenza sul posto di lavoro nonostante non sia presente</t>
  </si>
  <si>
    <t>- Mancata evidenza della situazione di conflitto di interessi, nella gestione delle proprie mansioni, nei confronti di un determinato soggetto, al fine di agevolarlo
- Accordi interni al fine di agevolare un determinato dipendente non evidenziando casistiche di conflitto di interessi a suo carico (anche con la finalità indiretta di ottenere vantaggi per l'azienda)</t>
  </si>
  <si>
    <t>- Svolgimento di attività extra-istituzionali in conflitto di interesse con l'attività svolta dalla Società
- Autorizzazione non dovuta ad un dipendente allo svolgimento di un incarico extra-istituzionale al fine di agevolarlo indebitamente (anche con la finalità indiretta di ottenere vantaggi per l'azienda)</t>
  </si>
  <si>
    <t>Riconoscimento di premi al personale non supportati da criteri oggettivi e da procedure interne ma definito a favore di determinati soggetti al fine di agevolarli indebitamente (anche con la finalità indiretta di ottenere vantaggi per l'azienda)</t>
  </si>
  <si>
    <t>Riconoscimento di avanzamenti di carriera al personale non supportati da criteri oggettivi e da procedure interne ma definite a favore di determinati soggetti al fine di agevolarli indebitamente (anche con la finalità indiretta di ottenere vantaggi per l'azienda)</t>
  </si>
  <si>
    <t>- Inosservanza di regole procedurali per favorire il riconoscimento di vantaggi non dovuti a taluni soggetti, es. pagamento di straordinari (anche con la finalità indiretta di ottenere vantaggi per l'azienda)
- Appropriazione di denaro aziendale</t>
  </si>
  <si>
    <t>- Autorizzazione non dovuta allo svolgimento di missioni ad un dipendente al fine di agevolarlo indebitamente (anche con la finalità indiretta di ottenere vantaggi per l'azienda)
- Svolgimento di missioni per attività non inerenti alle funzioni istituzionali</t>
  </si>
  <si>
    <t>Inosservanza delle norme e delle regole e procedure interne per prevedere il rimborso di spese non rimborsabili nei confronti di un determinato soggetto, al fine di agevolarlo indebitamente (anche con la finalità indiretta di ottenere vantaggi per l'azienda)</t>
  </si>
  <si>
    <t>- Inosservanza delle norme e delle regole e procedure interne per prevedere il rimborso di spese non rimborsabili nei confronti di un determinato soggetto, al fine di agevolarlo indebitamente (anche con la finalità indiretta di ottenere vantaggi per l'azienda)
- Appropriazione di denaro aziendale</t>
  </si>
  <si>
    <t>Rischio di individuazione di uno strumento di affidamento agevolato al fine di effettuare un affidamento a soggetti predeterminati (anche con la finalità indiretta di ottenere vantaggi per l'azienda)</t>
  </si>
  <si>
    <t>Rischio di definizione di un fabbisogno di consulenza non effettivo al fine di effettuare un affidamento a soggetti predeterminati (anche con la finalità indiretta di ottenere vantaggi per l'azienda)</t>
  </si>
  <si>
    <t>Rischio di individuazione di un consulente già predeterminato a seguito di accordo illecito tra le parti (anche con la finalità indiretta di ottenere vantaggi per l'azienda)</t>
  </si>
  <si>
    <t>Rischio di evidenziare una prestazione non effettivamente eseguita al fine di agevolare la controparte (anche con la finalità indiretta di ottenere vantaggi per l'azienda)</t>
  </si>
  <si>
    <t>Definizione di un fabbisogno non effettivo ma finalizzato ad agevolare indebitamente un affidamento verso una determinata controparte (anche con la finalità indiretta di ottenere vantaggi per l'azienda)</t>
  </si>
  <si>
    <t xml:space="preserve">- Nomina di un RUP indirizzata dalla volontà di facilitare la scelta di un determinato fornitore (anche con la finalità indiretta di ottenere vantaggi per l'azienda)
- Mancata comunicazione, da parte del soggetto nominato, di conflitto di interessi con un OE, al fine di agevolarlo </t>
  </si>
  <si>
    <t>Richiesta di acquisto di beni, servizi, lavori non necessari al funzionamento della struttura bensì per selezionare indebitamente un determinato fornitore (anche con la finalità indiretta di ottenere vantaggi per l'azienda)</t>
  </si>
  <si>
    <t>Utilizzo di strumenti di affidamento più agevolati al fine di favorire un determinato OE (anche con la finalità indiretta di ottenere vantaggi per l'azienda)</t>
  </si>
  <si>
    <t>Alterazione dei dati di iscrizione e valutazione periodica di un OE al fine di non far riscontrare carenze che potrebbero comprometterne l'iscrizione ovvero il mantenimento dell'iscrizione all'albo (anche con la finalità indiretta di ottenere vantaggi per l'azienda)</t>
  </si>
  <si>
    <t>Definizione di criteri di aggiudicazione ad hoc (specifici) per favorire determinati soggetti ed imprese nell'aggiudicazione (anche con la finalità indiretta di ottenere vantaggi per l'azienda)</t>
  </si>
  <si>
    <t>Divulgazione di inforamazioni sulle offerte pervenute a terzi soggetti interessati all'aggiudicazione della fornitura al fine di agevolarli indebitamente (anche con la finalità indiretta di ottenere vantaggi per l'azienda)</t>
  </si>
  <si>
    <t xml:space="preserve">- Nomina in commissione di soggetti specifici al fine di indirizzare la scelta verso uno specifico fornitore (anche con la finalità indiretta di ottenere vantaggi per l'azienda)
- Mancata comunicazione, da parte del soggetto nominato, di conflitto di interessi con un OE, al fine di agevolarlo </t>
  </si>
  <si>
    <t>Alterazione degli atti e delle procedure di gara al fine di agevolare uno specifico OE (anche con la finalità indiretta di ottenere vantaggi per l'azienda)</t>
  </si>
  <si>
    <t>Alterazione degli atti e delle procedure al fine di agevolare uno specifico OE (anche con la finalità indiretta di ottenere vantaggi per l'azienda)</t>
  </si>
  <si>
    <t xml:space="preserve">- Nomina di di un DEC/DL specifico al fine di agevolare indebitamento un fornitore nell'esecuzione dell'affidamento (anche con la finalità indiretta di ottenere vantaggi per l'azienda)
- Mancata comunicazione, da parte del soggetto nominato, di conflitto di interessi con un OE, al fine di agevolarlo </t>
  </si>
  <si>
    <t>Gestione acquisti tramite affidamenti diretti, attribuendo tale scelta a motivi di urgenza, al fine di agevolare uno specifico fornitore (anche con la finalità indiretta di ottenere vantaggi per l'azienda)</t>
  </si>
  <si>
    <t>Omesso controllo ovvero mancata applicazione delle disposizioni vigenti in materia di autorizzazione del sub-appalto al fine di agevolare un determinato OE (anche con la finalità indiretta di ottenere vantaggi per l'azienda)</t>
  </si>
  <si>
    <t>Autorizzare lavori non eseguiti ovvero eseguiti difformemente rispetto a quanto concordato al fine di agevolare l'OE (anche con la finalità indiretta di ottenere vantaggi per l'azienda)</t>
  </si>
  <si>
    <t>Autorizzare servizi non eseguiti ovvero eseguiti difformemente rispetto a quanto concordato al fine di agevolare l'OE (anche con la finalità indiretta di ottenere vantaggi per l'azienda)</t>
  </si>
  <si>
    <t>Autorizzare forniture non eseguite ovvero eseguite difformemente rispetto a quanto concordato al fine di agevolare l'OE (anche con la finalità indiretta di ottenere vantaggi per l'azienda)</t>
  </si>
  <si>
    <t>- Pagamenti a fronte di acquisti inesistenti al fine di agevolare un fornitore (anche con la finalità indiretta di ottenere vantaggi per l'azienda)
- Pagamenti per ammontari superiori al valore della fattura effettiva al fine di agevolare un fornitore (anche con la finalità indiretta di ottenere vantaggi per l'azienda)
- Avvantaggiare un fornitore nei tempi di pagamento  (anche con la finalità indiretta di ottenere vantaggi per l'azienda)
- Appropriazione di denaro aziendale</t>
  </si>
  <si>
    <t>- Pagamenti in contanti a fronte di acquisti inesistenti per avvantaggiare un determinato fornitore (anche con la finalità indiretta di ottenere vantaggi per l'azienda)
- Appropriazione di denaro aziendale</t>
  </si>
  <si>
    <t>Agevolazione indebita di una controparte in fase di riscontro dell'incasso (anche con la finalità indiretta di ottenere vantaggi per l'azienda)</t>
  </si>
  <si>
    <t>Alterazione dei dati di fatturazione al fine di agevolare indebitamente la controparte (anche con la finalità indiretta di ottenere vantaggi per l'azienda)</t>
  </si>
  <si>
    <t>- Corruzione tra privati - art. 2635 c.c.
- Istigazione alla corruzione tra privati - art. 2635-bis c.c.</t>
  </si>
  <si>
    <t>Indebito riconoscimento di contributi, sussidi e somme di denaro a soggetti terzi al fine di aevolarli indebitamente (anche con la finalità indiretta di ottenere vantaggi per l'azienda)</t>
  </si>
  <si>
    <t>Alterazione dei dati di iscrizione dell'utente al fine di agevolarlo indebitamente applicandogli una minore tariffa (anche con la finalità indiretta di ottenere vantaggi per l'azienda)</t>
  </si>
  <si>
    <t>Modifica dei dati di fatturazione al fine di agevolare uno specifico utente (anche con la finalità indiretta di ottenere vantaggi per l'azienda)</t>
  </si>
  <si>
    <t>Modifica dei dati di incasso al fine di agevolare uno specifico utente (anche con la finalità indiretta di ottenere vantaggi per l'azienda)</t>
  </si>
  <si>
    <t>Mancata attuazione delle procedure per il recupero crediti ovvero gestione difforme rispetto alla normativa e alla regolamentazione aziendale al fine di agevolare uno specifico utente (anche con la finalità indiretta di ottenere vantaggi per l'azienda)</t>
  </si>
  <si>
    <t>Rischio di chiusura del contenzioso su basi immotivate al fine di agevolare la controparte (anche con la finalità indiretta di ottenere vantaggi per l'azienda)</t>
  </si>
  <si>
    <t xml:space="preserve">- Nomina di un soggetto in quanto specificatamente indicato da una controparte quale scambio di utilità ovvero a seguito di accordo illecito con il diretto interessato 
- Mancato svolgimento delle verifiche necessarie in tema di inconferibilità e incompatibilità </t>
  </si>
  <si>
    <t>- Agevolazione indebita di un dipendente in occasione della consegna di hardware (PC, cellulari, ecc…) ovvero nell'istallazione di software (anche con la finalità indiretta di ottenere vantaggi per l'azienda)
- Appropriazione di beni aziendali</t>
  </si>
  <si>
    <t>Agevolazione indebita di un dipendente in occasione della gestione dell'autorizzazione e dell'accesso ad applicativi aziendali (anche con la finalità indiretta di ottenere vantaggi per l'azienda)</t>
  </si>
  <si>
    <t>- Utilizzo per fini personali di un mezzo aziendale ed effettuazione di rifornimenti di carburante per fini non legati all'attività lavorativa
- Agevolazione indebita di un dipendente in relazione all'utilizzo dei mezzi aziendali (anche con la finalità indiretta di ottenere vantaggi per l'azienda)</t>
  </si>
  <si>
    <t>- Utilizzo da parte dei dipendenti dei beni aziendali di RetiAmbiente per finalità estranee all'attività lavorativa
- Agevolazione indebita di un dipendente in relazione all'utilizzo dei beni aziendali (anche con la finalità indiretta di ottenere vantaggi per l'azienda)</t>
  </si>
  <si>
    <t>Personale aziendale coinvolto</t>
  </si>
  <si>
    <t>Manifestazione di illeciti in passato nel processo sensibile</t>
  </si>
  <si>
    <t>Interazione con soci in affari</t>
  </si>
  <si>
    <t>Presenza NC / raccomandazioni / segnalazioni  (inserire il riferimento interno)</t>
  </si>
  <si>
    <t>Valutazione dei presidi in uso
(0-10)</t>
  </si>
  <si>
    <t>Valutazione finale dei presidi in uso</t>
  </si>
  <si>
    <t>- Codice etico di Gruppo
- Organigramma
- Procura conferita al Direttore Generale
- Obblighi di pubblicazione previsti dalla normativa vigente, in particolare D.lgs. 33/2013
- PTPCT di Gruppo</t>
  </si>
  <si>
    <t>- Avviso pubblico per l'individuazione del collegio sindacale
- Statuto</t>
  </si>
  <si>
    <t>- Avviso pubblico per l'individuazione della società di revisione
- Statuto</t>
  </si>
  <si>
    <t>N. di selezioni esterne effettuate</t>
  </si>
  <si>
    <t>N. di selezioni (interne ed esterne) dove è stata utilizzata una società esterna di selezione</t>
  </si>
  <si>
    <t>N. di assunzioni interinali</t>
  </si>
  <si>
    <t>N. di casi di conflitto di interesse o incompatibilità emerse in occasione della nomina di commissari per selezione del personale</t>
  </si>
  <si>
    <t>N. di assunzioni a tempo determinato e indeterminato</t>
  </si>
  <si>
    <t>N. di selezioni interne</t>
  </si>
  <si>
    <t>- N. di casi di svolgimento di incarichi extra istituzionali per cui è stata richiesta l'autorizzazione
- % di casi dove non è stata rilasciata l'autorizzazione allo svolgimento di incarichi extra-istituzionali rispetto al totale delle richieste</t>
  </si>
  <si>
    <t>N. di casistiche di spese per trasferta non rimborsate per difformità nella documentazione presentata</t>
  </si>
  <si>
    <t>Responsabile Amministrazione e finanza</t>
  </si>
  <si>
    <t>N. di casi di conflitti di interesse del RUP</t>
  </si>
  <si>
    <t>% di affidamenti diretti rispetto al totale degli affidamenti (sia in termini numerici che di importo)</t>
  </si>
  <si>
    <t>N. di casi di conflitti di interesse dei commissari di gara</t>
  </si>
  <si>
    <t>N. di casi di conflitti di interesse dei DEC/DL</t>
  </si>
  <si>
    <t xml:space="preserve">N. di casi di pagamenti in contanti per importi superiori al limite definito nella procedura finanziaria </t>
  </si>
  <si>
    <t>N. di autorizzazioni / licenze / concessioni richieste alla PA</t>
  </si>
  <si>
    <t>N. di contributi pubblici richiesti alla PA e n. di quelli ottenuti</t>
  </si>
  <si>
    <t>Risk assessment RetiAmbiente S.p.A.</t>
  </si>
  <si>
    <t>Incidenza economica del processo</t>
  </si>
  <si>
    <t>Personale aziendale</t>
  </si>
  <si>
    <t>Entro il 31/12/2023</t>
  </si>
  <si>
    <t>RPCT / RFC</t>
  </si>
  <si>
    <t>RFC / RPCT</t>
  </si>
  <si>
    <t>Direttore Generale di RetiAmbiente S.p.A.</t>
  </si>
  <si>
    <t>00</t>
  </si>
  <si>
    <t xml:space="preserve">Rating rischio  residuo                               </t>
  </si>
  <si>
    <t>Entro il 30/11/2023</t>
  </si>
  <si>
    <t>Entro il 31/01/2024</t>
  </si>
  <si>
    <t>Sottoporre ad audit interno almeno il 30% delle procedure aperte svolte da RetiAmbiente S.p.A. nel 2023</t>
  </si>
  <si>
    <t>Sottoporre ad audit interno almeno il 30% delle procedure negoziate svolte da RetiAmbiente S.p.A. nel 2023</t>
  </si>
  <si>
    <t>Potenziare la dotazione organica degli uffici aziendali, in particolare per le aree interessate da rischi corruttivi (es. gare)</t>
  </si>
  <si>
    <t>- Personale per lo svolgimento delle selezioni e la gestione delle assunzioni
- Risorse economiche per lo svolgimento delle selezioni e per l'assunzione</t>
  </si>
  <si>
    <t>Si rinvia all'attività n. 18</t>
  </si>
  <si>
    <t>Aumentare l'informatizzazione del ciclo passivo</t>
  </si>
  <si>
    <t>- Personale aziendale 
- Risorse economiche</t>
  </si>
  <si>
    <t xml:space="preserve">% di utenti non domestici morosi rispetto al totale degli utenti </t>
  </si>
  <si>
    <t xml:space="preserve">% di utenti domestici morosi rispetto al totale degli utenti </t>
  </si>
  <si>
    <t>% di crediti da utenze non domestiche recuperati rispetto al totale dei crediti da recuperare (sia in termini numerici che di valore)</t>
  </si>
  <si>
    <t>% di crediti da utenze domestiche recuperati rispetto al totale dei crediti da recuperare (sia in termini numerici che di valore)</t>
  </si>
  <si>
    <t xml:space="preserve">Elenco degli incarichi professionali affidati in assenza di confronto competitivo fra più professionisti </t>
  </si>
  <si>
    <t xml:space="preserve">Elenco degli affidamenti effettuati a fornitori non iscritti all'albo fornitori </t>
  </si>
  <si>
    <t>Elenco degli acquisti (sopra 5.000 euro) effettuati senza l'utilizzo della piattaforma telematica</t>
  </si>
  <si>
    <t>Elenco degli acquisti dove non è stato possibile applicare il criterio della rotazione</t>
  </si>
  <si>
    <t xml:space="preserve">Elenco degli acquisti effettuati in urgenza </t>
  </si>
  <si>
    <t xml:space="preserve">Elenco dei subappalti </t>
  </si>
  <si>
    <t>Elenco delle fatture pagate in assenza della verifica della corretta esecuzione</t>
  </si>
  <si>
    <t>N. di omaggi erogati di valore superiore alla soglia definita dal codice etico di gruppo</t>
  </si>
  <si>
    <t>Responsabile controllo di gestione</t>
  </si>
  <si>
    <t>Azioni per mitigare il rischio</t>
  </si>
  <si>
    <t>Responsabile di attuazione</t>
  </si>
  <si>
    <t>Etichette di riga</t>
  </si>
  <si>
    <t>Totale complessivo</t>
  </si>
  <si>
    <t xml:space="preserve">Conteggio di Rating rischio  residuo                               </t>
  </si>
  <si>
    <t>M</t>
  </si>
  <si>
    <t>R</t>
  </si>
  <si>
    <t>Allegato 2 al PTPCT
Rev. 01</t>
  </si>
  <si>
    <t>01</t>
  </si>
  <si>
    <t>Descrizione rischio</t>
  </si>
  <si>
    <t>ANALISI DEL RISCHIO</t>
  </si>
  <si>
    <t>Controlli esistenti</t>
  </si>
  <si>
    <t>Indicatore di monitoraggio dell'obiettivo</t>
  </si>
  <si>
    <t>Tempistica di monitoraggio dell'obiettivo</t>
  </si>
  <si>
    <t>Responsabile monitoraggio dell'obiettivo</t>
  </si>
  <si>
    <t>Elemento di monitoraggio</t>
  </si>
  <si>
    <t>Opportunità di miglioramento</t>
  </si>
  <si>
    <t>Quadrimestrale</t>
  </si>
  <si>
    <t>N. di casi di conflitti di interesse (al di fuori dei processi di selezione del personale e affidamenti)</t>
  </si>
  <si>
    <t>Responsabile segreteria organi e affari societari</t>
  </si>
  <si>
    <t>Responsabile Controllo di Gest., CDS con ATO, MTR , Budget</t>
  </si>
  <si>
    <t xml:space="preserve">N. di gare esperite in qualità di stazione appaltante per il Gruppo </t>
  </si>
  <si>
    <t>Responsabile TARI - Numero Verde Customer Care</t>
  </si>
  <si>
    <t>Responsabile Affari legali</t>
  </si>
  <si>
    <t>Responsabile politiche del lavoro / risorse umane</t>
  </si>
  <si>
    <t>N. di casi di applicazione di penali da parte dell'ATO Toscana legate all'esecuzione del contratto di servizio</t>
  </si>
  <si>
    <t xml:space="preserve">Incrementare l'organico aziendale, tramite selezioni interne, esterne ovvero mobilità infragruppo, in particolare nelle seguenti aree aziendali: Controllo di gestione, TARI, Risorse Umane e paghe, Gare e Approvvigionamenti, Legale, ICT, Sicurezza e Ambiente </t>
  </si>
  <si>
    <t>% di incremento dell'organico aziendale di RetiAmbiente S.p.A. nelle aree aziendali pianificate</t>
  </si>
  <si>
    <t>Sottoporre ad audit interno almeno il 50% degli incarichi professionali affidati da RetiAmbiente S.p.A. nel corso del 2023</t>
  </si>
  <si>
    <t>Incrementare la centralizzazione e la regolamentazione degli acquisti da parte della Capogruppo</t>
  </si>
  <si>
    <t>1) Predisporre una regolamentazione di Gruppo per tutte le tipologie di acquisti
2) Incrementare del 5% rispetto all'anno precedente la centralizzazione degli acquisti presso la Capogruppo</t>
  </si>
  <si>
    <t>Responsabile gare e approvvigionamenti RetiAmbiente S.p.A.</t>
  </si>
  <si>
    <t>1) Entro il 31/07/2023
2) Entro il 31/12/2023</t>
  </si>
  <si>
    <t>1) Adozione di un regolamento acquisti di gruppo entro i termini previsit
2) % di incremento delle procedure di acquisto centralizzate presso la Capogruppo rispetto al 2022</t>
  </si>
  <si>
    <t>Completare il processo di implementazione del gestionale relativo al ciclo passivo al fine di tracciare informaticamente il processo, dalla fase di definizione del fabbisogno a quella di esecuzione della prestazione</t>
  </si>
  <si>
    <t>Entro il 30/09/2023</t>
  </si>
  <si>
    <t>Completamento dell'implementazione del gestionale ciclo passivo entro i termini previsti</t>
  </si>
  <si>
    <t>Predisposizione di un Regolamento per la gestione dell'albo fornitori</t>
  </si>
  <si>
    <t>Sottoporre ad audit almeno due volte all'anno il processo di selezione del personale</t>
  </si>
  <si>
    <t>RPCT/RFC</t>
  </si>
  <si>
    <t>Si rinvia all'attività n. 1</t>
  </si>
  <si>
    <t>Si rinvia all'attività n. 23</t>
  </si>
  <si>
    <t>Sottoporre ad audit almeno due volte all'anno il processo del ciclo passivo, verificando con particolare attenzione l'applicazione del Regolamento acquisti, della PGA02 e dei moduli collegati e della PGA04</t>
  </si>
  <si>
    <t>Adozione di un Manuale di contabilità</t>
  </si>
  <si>
    <t xml:space="preserve">Aggiornare la procedura PGA09 - "Gestione tariffazione" procedendo ad una maggiore uniformazione, ove possibile, delle modalità di gestione del processo di tariffazione per i diversi comuni interessati </t>
  </si>
  <si>
    <t>Si rinvia all'attività n. 49</t>
  </si>
  <si>
    <t>- Codice etico di Gruppo
- Organigramma
- Procura conferita al Direttore Generale
- Obblighi di pubblicazione previsti dalla normativa vigente, in particolare D.lgs. 33/2013 
- Alla data di approvazione della presente versione del risk assessment non è prevista l'erogazione di premi ai dipendenti
- Modello di organizzazione, gestione e controllo ex D.lgs. 231/2001</t>
  </si>
  <si>
    <t>- Codice etico di Gruppo
- Organigramma
- Modello di organizzazione, gestione e controllo ex D.lgs. 231/2001</t>
  </si>
  <si>
    <t>- Codice etico di Gruppo
- Organigramma
- Obblighi di pubblicazione previsti dalla normativa vigente, in particolare D.lgs. 33/2013
- PTPCT di Gruppo
- Regolamento sponsorizzazioni e liberalità del gruppo RetiAmbiente
- Modello di organizzazione, gestione e controllo ex D.lgs. 231/2001</t>
  </si>
  <si>
    <t>- Codice etico di Gruppo
- Organigramma
- Procura conferita al Direttore Generale
- Modello di organizzazione, gestione e controllo ex D.lgs. 231/2001</t>
  </si>
  <si>
    <t>Modello di organizzazione, gestione e controllo ex D.lgs. 231/2001</t>
  </si>
  <si>
    <t>- Codice etico di Gruppo
- Organigramma
- Modello di organizzazione, gestione e controllo ex D.lgs. 231/2001
- Procura conferita al Direttore Generale</t>
  </si>
  <si>
    <t>- Codice etico di Gruppo
- Organigramma
- Procura conferita al Direttore Generale
- Obblighi di pubblicazione previsti dalla normativa vigente, in particolare D.lgs. 33/2013
- PTPCT di Gruppo
- Regolamento selezione e assunzione di personale del Gruppo RetiAmbiente
- Modello di organizzazione, gestione e controllo ex D.lgs. 231/2001</t>
  </si>
  <si>
    <t>- Codice etico di Gruppo
- Organigramma
- Procura conferita al Direttore Generale
- Obblighi di pubblicazione previsti dalla normativa vigente, in particolare D.lgs. 33/2013
- PTPCT di Gruppo
- Regolamento selezione e assunzione di personale del Gruppo RetiAmbiente
- Tracciamento del rapporto con la società esterna di selezione del personale
- Modello di organizzazione, gestione e controllo ex D.lgs. 231/2001
- Regolamento per l'affidamento e l’esecuzione di lavori, servizi e forniture di valore inferiore alla soglia comunitaria di cui all’art.35 del D.Lgs.n.50/2016 (Codice dei Contratti Pubblici) s.m.i.</t>
  </si>
  <si>
    <t>- Codice etico di Gruppo
- Organigramma
- Procura conferita al Direttore Generale
- Tracciamento del rapporto con l'agenzia interinale
- Comunicazione all'agenzia interinale del profilo ricercato
- Modello di organizzazione, gestione e controllo ex D.lgs. 231/2001
- Regolamento per l'affidamento e l’esecuzione di lavori, servizi e forniture di valore inferiore alla soglia comunitaria di cui all’art.35 del D.Lgs.n.50/2016 (Codice dei Contratti Pubblici) s.m.i.</t>
  </si>
  <si>
    <t>- Codice etico di Gruppo
- Organigramma
- Obblighi di pubblicazione previsti dalla normativa vigente, in particolare D.lgs. 33/2013
- PTPCT di Gruppo
- Regolamento selezione e assunzione di personale del Gruppo RetiAmbiente
- Modello di organizzazione, gestione e controllo ex D.lgs. 231/2001</t>
  </si>
  <si>
    <t>- Codice etico di Gruppo
- Organigramma
- Procura conferita al Direttore Generale
- CCNL di riferimento
- PTPCT di Gruppo
- Regolamento selezione e assunzione di personale del Gruppo RetiAmbiente
- Modello di organizzazione, gestione e controllo ex D.lgs. 231/2001</t>
  </si>
  <si>
    <t>- Codice etico di Gruppo
- Organigramma
- Procura conferita al Direttore Generale
- Regolamento selezione e assunzione di personale del Gruppo RetiAmbiente
- Modello di organizzazione, gestione e controllo ex D.lgs. 231/2001</t>
  </si>
  <si>
    <t>- Codice etico di Gruppo
- Organigramma
- Procura conferita al Direttore Generale
- Regolamento interno sull’orario di lavoro dei dipendenti di Retiambiente S.p.A.
- Software Zucchetti</t>
  </si>
  <si>
    <t>- Codice etico di Gruppo
- Organigramma
- PTPCT di Gruppo
- Procura conferita al Direttore Generale
- Regolamento selezione e assunzione di personale del Gruppo RetiAmbiente</t>
  </si>
  <si>
    <t>- Codice etico di Gruppo
- Organigramma 
- Procura conferita al Direttore Generale
- Delega Responsabile Amministrazione e Finanza
- Obblighi di pubblicazione previsti dalla normativa vigente, in particolare D.lgs. 33/2013
- Modello di organizzazione, gestione e controllo ex D.lgs. 231/2001
- PTPCT di Gruppo
- CCNL di riferimento
- Procedura PGA04 - Gestione finanziaria</t>
  </si>
  <si>
    <t>- Codice etico di Gruppo
- Organigramma
- Procedura PGA04 - Gestione finanziaria</t>
  </si>
  <si>
    <t>- Codice etico di Gruppo
- Organigramma
- Delega Responsabile Amministrazione e Finanza
- Procura conferita al Direttore Generale
- Modello di organizzazione, gestione e controllo ex D.lgs. 231/2001
- Procedura PGA04 - Gestione finanziaria</t>
  </si>
  <si>
    <t>- Codice etico di Gruppo
- Organigramma
- Procura conferita al Direttore Generale
- Obblighi di pubblicazione previsti dalla normativa vigente, in particolare D.lgs. 33/2013
- Modello di organizzazione, gestione e controllo ex D.lgs. 231/2001
- PTPCT di Gruppo
- Regolamento per l'affidamento e l’esecuzione di lavori, servizi e forniture di valore inferiore alla soglia comunitaria di cui all’art.35 del D.Lgs.n.50/2016 (Codice dei Contratti Pubblici) s.m.i.
- Procedura PGA02 - Ciclo passivo</t>
  </si>
  <si>
    <t>- Organigramma 
- Codice etico di Gruppo
- Procura conferita al Direttore Generale
- Regolamento degli approvvigionamenti infragruppo di RetiAmbiente S.p.A.
- Regolamento per l'affidamento e l’esecuzione di lavori, servizi e forniture di valore inferiore alla soglia comunitaria di cui all’art.35 del D.Lgs.n.50/2016 (Codice dei Contratti Pubblici) s.m.i.
- Procedura PGA02 - Ciclo passivo
- Modello di organizzazione, gestione e controllo ex D.lgs. 231/2001
- PTPCT di Gruppo
- Dichiarazione di assenza di conflitto di interessi sottoscritta dal RUP</t>
  </si>
  <si>
    <t>- Organigramma 
- Codice etico di Gruppo
- Procura conferita al Direttore Generale
- Regolamento degli approvvigionamenti infragruppo di RetiAmbiente S.p.A.
- Regolamento per l'affidamento e l’esecuzione di lavori, servizi e forniture di valore inferiore alla soglia comunitaria di cui all’art.35 del D.Lgs.n.50/2016 (Codice dei Contratti Pubblici) s.m.i.
- Procedura PGA02 - Ciclo passivo
- Modello di organizzazione, gestione e controllo ex D.lgs. 231/2001
- PTPCT di Gruppo
- Obblighi di pubblicazione previsti dalla normativa vigente, in particolare D.lgs. 33/2013</t>
  </si>
  <si>
    <t>- Organigramma 
- Codice etico di Gruppo
- Procura conferita al Direttore Generale
- Modello di organizzazione, gestione e controllo ex D.lgs. 231/2001
- PTPCT di Gruppo
- Software digital PA</t>
  </si>
  <si>
    <t>- Organigramma 
- Codice etico di Gruppo
- Procura conferita al Direttore Generale
- Regolamento degli approvvigionamenti infragruppo di RetiAmbiente S.p.A.
- Regolamento per l'affidamento e l’esecuzione di lavori, servizi e forniture di valore inferiore alla soglia comunitaria di cui all’art.35 del D.Lgs.n.50/2016 (Codice dei Contratti Pubblici) s.m.i.
- Procedura PGA02 - Ciclo passivo
- Modello di organizzazione, gestione e controllo ex D.lgs. 231/2001
- PTPCT di Gruppo</t>
  </si>
  <si>
    <t>- Organigramma 
- Codice etico di Gruppo
- Procura conferita al Direttore Generale
- Regolamento degli approvvigionamenti infragruppo di RetiAmbiente S.p.A.
- Regolamento per l'affidamento e l’esecuzione di lavori, servizi e forniture di valore inferiore alla soglia comunitaria di cui all’art.35 del D.Lgs.n.50/2016 (Codice dei Contratti Pubblici) s.m.i.
- Procedura PGA02 - Ciclo passivo
- Modello di organizzazione, gestione e controllo ex D.lgs. 231/2001
- PTPCT di Gruppo
- Software digital PA</t>
  </si>
  <si>
    <t>- Organigramma 
- Codice etico di Gruppo
- Regolamento degli approvvigionamenti infragruppo di RetiAmbiente S.p.A.
- Regolamento per l'affidamento e l’esecuzione di lavori, servizi e forniture di valore inferiore alla soglia comunitaria di cui all’art.35 del D.Lgs.n.50/2016 (Codice dei Contratti Pubblici) s.m.i.
- Procedura PGA02 - Ciclo passivo
- Modello di organizzazione, gestione e controllo ex D.lgs. 231/2001
- PTPCT di Gruppo
- Obblighi di pubblicazione previsti dalla normativa vigente, in particolare D.lgs. 33/2013
- Dichiarazione richiesta ai commissari di assenza di conflitto di interessi e di cause ostative</t>
  </si>
  <si>
    <t>- Organigramma 
- Codice etico di Gruppo
- Procura conferita al Direttore Generale
- Regolamento degli approvvigionamenti infragruppo di RetiAmbiente S.p.A.
- Procedura PGA02 - Ciclo passivo
- Modello di organizzazione, gestione e controllo ex D.lgs. 231/2001
- PTPCT di Gruppo
- Obblighi di pubblicazione previsti dalla normativa vigente, in particolare D.lgs. 33/2013
- Software digital PA</t>
  </si>
  <si>
    <t>- Organigramma 
- Codice etico di Gruppo
- Procura conferita al Direttore Generale
- Regolamento degli approvvigionamenti infragruppo di RetiAmbiente S.p.A.
- Regolamento per l'affidamento e l’esecuzione di lavori, servizi e forniture di valore inferiore alla soglia comunitaria di cui all’art.35 del D.Lgs.n.50/2016 (Codice dei Contratti Pubblici) s.m.i.
- Procedura PGA02 - Ciclo passivo
- Modello di organizzazione, gestione e controllo ex D.lgs. 231/2001
- PTPCT di Gruppo
- Obblighi di pubblicazione previsti dalla normativa vigente, in particolare D.lgs. 33/2013
- Software digital PA</t>
  </si>
  <si>
    <t>- Organigramma 
- Codice etico di Gruppo
- Procura conferita al Direttore Generale
- Regolamento degli approvvigionamenti infragruppo di RetiAmbiente S.p.A.
- Regolamento per l'affidamento e l’esecuzione di lavori, servizi e forniture di valore inferiore alla soglia comunitaria di cui all’art.35 del D.Lgs.n.50/2016 (Codice dei Contratti Pubblici) s.m.i.
- Procedura PGA02 - Ciclo passivo
- Modello di organizzazione, gestione e controllo ex D.lgs. 231/2001
- PTPCT di Gruppo
- Dichiarazione di assenza di conflitto di interessi richiesta al DEC</t>
  </si>
  <si>
    <t>- Organigramma 
- Codice etico di Gruppo
- Procura conferita al Direttore Generale
- Regolamento degli approvvigionamenti infragruppo di RetiAmbiente S.p.A.
- Regolamento per l'affidamento e l’esecuzione di lavori, servizi e forniture di valore inferiore alla soglia comunitaria di cui all’art.35 del D.Lgs.n.50/2016 (Codice dei Contratti Pubblici) s.m.i.
- Procedura PGA02 - Ciclo passivo
- Modello di organizzazione, gestione e controllo ex D.lgs. 231/2001
- PTPCT di Gruppo
- Procedura PGA04 - Gestione finanziaria</t>
  </si>
  <si>
    <t>- Organigramma 
- Codice etico di Gruppo
- Procura conferita al Direttore Generale
- Regolamento degli approvvigionamenti infragruppo di RetiAmbiente S.p.A.
- Regolamento per l'affidamento e l’esecuzione di lavori, servizi e forniture di valore inferiore alla soglia comunitaria di cui all’art.35 del D.Lgs.n.50/2016 (Codice dei Contratti Pubblici) s.m.i.
- Procedura PGA02 - Ciclo passivo
- Modello di organizzazione, gestione e controllo ex D.lgs. 231/2001
- PTPCT di Gruppo
- Procedura PGA04 - Gestione finanziaria
- Documento di trasporto</t>
  </si>
  <si>
    <t>- Organigramma 
- Codice etico di Gruppo
- Procura conferita al Direttore Generale
- Regolamento degli approvvigionamenti infragruppo di RetiAmbiente S.p.A.
- Regolamento per l'affidamento e l’esecuzione di lavori, servizi e forniture di valore inferiore alla soglia comunitaria di cui all’art.35 del D.Lgs.n.50/2016 (Codice dei Contratti Pubblici) s.m.i.
- Procedura PGA02 - Ciclo passivo
- Modello di organizzazione, gestione e controllo ex D.lgs. 231/2001
- PTPCT di Gruppo
- Procedura PGA04 - Gestione finanziaria
- Contabilità lavori</t>
  </si>
  <si>
    <t>- Codice etico di Gruppo
- Organigramma
- Procura conferita al Direttore Generale
- Delega Responsabile Amministrazione e finanza
- Obblighi di pubblicazione previsti dalla normativa vigente, in particolare D.lgs. 33/2013
- Modello di organizzazione, gestione e controllo ex D.lgs. 231/2001
- PTPCT di Gruppo
- Procedura PGA04 - Gestione finanziaria</t>
  </si>
  <si>
    <t>- Codice etico di Gruppo
- Organigramma
- Procedura PGA04 - Gestione finanziaria
- Modello di organizzazione, gestione e controllo ex D.lgs. 231/2001</t>
  </si>
  <si>
    <t>- Codice etico di Gruppo
- Organigramma
- Contratto di servizio Ato - RetiAmbiente 
- Contratto di servizio RetiAmbiente - SOL
- Rendicontazione predisposta dalle SOL sui servizi erogati
- Modello di organizzazione, gestione e controllo ex D.lgs. 231/2001</t>
  </si>
  <si>
    <t>- Codice etico di Gruppo
- Organigramma
- Procura conferita al Direttore Generale
- Modello di organizzazione, gestione e controllo ex D.lgs. 231/2001
- Procedura PGA04 - Gestione finanziaria</t>
  </si>
  <si>
    <t>- Codice etico di Gruppo
- Organigramma
- Modello di organizzazione, gestione e controllo ex D.lgs. 231/2001
- Procedura PGA04 - Gestione finanziaria</t>
  </si>
  <si>
    <t>- Codice etico di Gruppo
- Organigramma
- Contratto di servizio ATO Toscana Costa - RetiAmbiente
- Procedura PGA09 - Gestione tariffa
- Autocertificazione presentata dagli utenti
- Regolamenti comunali
- Software per la gestione della tariffa
- Carta del servizio</t>
  </si>
  <si>
    <t>- Codice etico di Gruppo
- Organigramma
- Contratto di servizio ATO Toscana Costa - RetiAmbiente
- Procedura PGA09 - Gestione tariffa
- Regolamenti comunali
- Software per la gestione della tariffa
- Carta del servizio</t>
  </si>
  <si>
    <t>- Codice etico di Gruppo
- Organigramma
- Modello di organizzazione, gestione e controllo ex D.lgs. 231/2001
- Contratto di servizio stipulato fra RetiAmbiente e ATO Toscana Costa e disciplinare tecnico
- Piano industriale, strategico, economico e finanziario
- Contratto di servizio fra RetiAmbiente e le SOL
- Regolamento del Gruppo RetiAmbiente
- Regolamento di gruppo Adempimenti delibera ARERA 15/22 (TQRIF)</t>
  </si>
  <si>
    <t>- Codice etico di Gruppo
- Organigramma
- Modello di organizzazione, gestione e controllo ex D.lgs. 231/2001
- Regolamento dotazioni ICT del Gruppo RetiAmbiente</t>
  </si>
  <si>
    <t>- Codice etico di Gruppo
- Organigramma
- Regolamento automezzi aziendali del Gruppo RetiAmbiente</t>
  </si>
  <si>
    <t>- Organigramma 
- Codice etico di Gruppo
- Procura conferita al Direttore Generale
- Regolamento degli approvvigionamenti infragruppo di RetiAmbiente S.p.A.
- Regolamento per l'affidamento e l’esecuzione di lavori, servizi e forniture di valore inferiore alla soglia comunitaria di cui all’art.35 del D.Lgs.n.50/2016 (Codice dei Contratti Pubblici) s.m.i.
- Procedura PGA02 - Ciclo passivo
- Procedura PGA10 - Processo di budget
- Regolamento del Gruppo RetiAmbiente
- Modello di organizzazione, gestione e controllo ex D.lgs. 231/2001
- PTPCT di Gruppo</t>
  </si>
  <si>
    <t>- Codice etico di Gruppo
- Organigramma
- Obblighi di pubblicazione previsti dalla normativa vigente, in particolare D.lgs. 33/2013
- PTPCT di Gruppo
- Statuto 
- Regolamento rimborsi spese amministratori del Gruppo RetiAmbiente</t>
  </si>
  <si>
    <t>Etichette di colonna</t>
  </si>
  <si>
    <t>Sottoporre ad audit almeno una volta nel corso dell'anno l'attività di gestione e applicazione delle penali da parte dell'ATO</t>
  </si>
  <si>
    <t>OBIETTIVI PER LA PREVENZIONE DELLA CORRUZIONE</t>
  </si>
  <si>
    <t>AZIONI DI MITIGAZIONE DEL RISCHIO E OPPORTUNITA'</t>
  </si>
  <si>
    <t>Descrizione modifiche alla valutazione del rischio</t>
  </si>
  <si>
    <t>Accettabilità del rischio</t>
  </si>
  <si>
    <t>La gestione delle dotazioni di telefonia mobile era precedentemente sotto il controllo di Elisa Cuccuru. A seguito dell'inserimento in organico del Dott. Caprai come Responsabile UO ICT non è ancora stato effettuato il passaggio delle consegne fra i due. Si pianifica di:
- eseguire il passaggio di consegne, includendo il registro dei dispositivi consegnati al personale e agli amministratori, compresi i riferimenti delle schede SIM e i verbali di consegna
- predisporre un verbale standard di consegna per telefonia mobile e portatili, nel quale prevedere le regole di comportamento previste dal Regolamento dotazione ICT</t>
  </si>
  <si>
    <t>Entro il 30/04/2023</t>
  </si>
  <si>
    <t>RACC_2023_2</t>
  </si>
  <si>
    <t>1) Pubblicazione di tutte le informazioni previste dalla normativa per i Titolari di incarichi politici, di amministrazione, di direzione o di governo della Capogruppo
2) Predisposizione di un registro di gruppo di tutti i soggetti interessati dal divieto di pantouflage (amministratori, direttori generali, dirigenti)
3) Sottoscrizione di una dichiarazione da parte dei soggetti interessati dal divieto di pantouflage  (amministratori, direttori generali, dirigenti) di conoscenza della normativa e di impegno al rispetto di tale divieto</t>
  </si>
  <si>
    <t>Rischio da ridurre</t>
  </si>
  <si>
    <t>RACC_2023_3</t>
  </si>
  <si>
    <t>Responsabile Segreteria organi e affari societari e Responsabile gare e approvvigionamenti</t>
  </si>
  <si>
    <t xml:space="preserve">Per tutti gli incarichi di consulenza affidati nel 2023 assicurare la presenza di un preventivo formale del consulente a supporto dell'affidamento </t>
  </si>
  <si>
    <t>Entro il 30/06/2023</t>
  </si>
  <si>
    <t>Responsabile ICT</t>
  </si>
  <si>
    <t>Rischio accettabile</t>
  </si>
  <si>
    <t>Presenza della RACC_2023_3 con conseguente riduzione di 1 punto del valore dei controlli esistenti</t>
  </si>
  <si>
    <t>Presenza della RACC_2023_2 con conseguente riduzione di 1 punto del valore dei controlli esistenti</t>
  </si>
  <si>
    <t>Integrazione dei controlli rispetto alle ispezioni dalla PA all'interno del Modello 231 , con conseguente aumento del livello dei presidi di 1 punto</t>
  </si>
  <si>
    <t xml:space="preserve">Aggiornamento a seguito delle raccomandazioni dell'ente di certificazione e dell'esecuzione di audit interni </t>
  </si>
  <si>
    <t>Completare e approvare l'istruzione aziendale "Utilizzo dell’autovettura aziendale affidata ai dipendenti di Retiambiente S.p.A." e i moduli a questa collegati</t>
  </si>
  <si>
    <t>Segreteria generale, protocollo e centralino</t>
  </si>
  <si>
    <t>RACC_2023_4</t>
  </si>
  <si>
    <t>Presenza della RACC_2023_4 con conseguente riduzione di 1 punto del valore dei controlli esistenti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</si>
</sst>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0"/>
      <name val="Arial"/>
      <family val="2"/>
    </font>
    <font>
      <b/>
      <sz val="9"/>
      <name val="Calibri"/>
      <family val="2"/>
      <scheme val="minor"/>
    </font>
    <font>
      <sz val="9"/>
      <name val="Calibri"/>
      <family val="2"/>
      <scheme val="minor"/>
    </font>
    <font>
      <u/>
      <sz val="11"/>
      <color theme="10"/>
      <name val="Calibri"/>
      <family val="2"/>
      <scheme val="minor"/>
    </font>
    <font>
      <u/>
      <sz val="11"/>
      <color theme="11"/>
      <name val="Calibri"/>
      <family val="2"/>
      <scheme val="minor"/>
    </font>
    <font>
      <sz val="11"/>
      <name val="Calibri"/>
      <family val="2"/>
      <scheme val="minor"/>
    </font>
    <font>
      <sz val="9"/>
      <name val="Calibri"/>
      <family val="2"/>
    </font>
    <font>
      <b/>
      <sz val="16"/>
      <color theme="1"/>
      <name val="Times New Roman"/>
      <family val="1"/>
    </font>
    <font>
      <sz val="11"/>
      <color theme="1"/>
      <name val="Times New Roman"/>
      <family val="1"/>
    </font>
    <font>
      <b/>
      <sz val="36"/>
      <color theme="1"/>
      <name val="Times New Roman"/>
      <family val="1"/>
    </font>
    <font>
      <b/>
      <sz val="22"/>
      <color theme="1"/>
      <name val="Times New Roman"/>
      <family val="1"/>
    </font>
    <font>
      <b/>
      <sz val="11"/>
      <name val="Calibri"/>
      <family val="2"/>
      <scheme val="minor"/>
    </font>
    <font>
      <b/>
      <sz val="10"/>
      <color theme="1"/>
      <name val="Times New Roman"/>
      <family val="1"/>
    </font>
    <font>
      <sz val="10"/>
      <color theme="1"/>
      <name val="Times New Roman"/>
      <family val="1"/>
    </font>
    <font>
      <b/>
      <sz val="11"/>
      <color theme="1"/>
      <name val="Calibri"/>
      <family val="2"/>
      <scheme val="minor"/>
    </font>
    <font>
      <sz val="9"/>
      <color theme="1"/>
      <name val="Calibri"/>
      <family val="2"/>
      <scheme val="minor"/>
    </font>
  </fonts>
  <fills count="7">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7" tint="0.3999755851924192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auto="1"/>
      </top>
      <bottom style="thin">
        <color auto="1"/>
      </bottom>
      <diagonal/>
    </border>
  </borders>
  <cellStyleXfs count="26">
    <xf numFmtId="0" fontId="0" fillId="0" borderId="0"/>
    <xf numFmtId="0" fontId="2" fillId="0" borderId="0"/>
    <xf numFmtId="0" fontId="1" fillId="0" borderId="0"/>
    <xf numFmtId="0" fontId="1" fillId="0" borderId="0"/>
    <xf numFmtId="0" fontId="1" fillId="0" borderId="0"/>
    <xf numFmtId="0" fontId="2"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80">
    <xf numFmtId="0" fontId="0" fillId="0" borderId="0" xfId="0"/>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4" xfId="0" applyBorder="1"/>
    <xf numFmtId="0" fontId="0" fillId="0" borderId="5" xfId="0" applyBorder="1"/>
    <xf numFmtId="0" fontId="0" fillId="0" borderId="7" xfId="0" applyBorder="1" applyAlignment="1">
      <alignment vertical="center"/>
    </xf>
    <xf numFmtId="0" fontId="0" fillId="0" borderId="12" xfId="0" applyBorder="1" applyAlignment="1">
      <alignment vertical="center"/>
    </xf>
    <xf numFmtId="0" fontId="10" fillId="0" borderId="13" xfId="0" applyFont="1" applyBorder="1" applyAlignment="1">
      <alignment vertical="center"/>
    </xf>
    <xf numFmtId="0" fontId="10" fillId="0" borderId="4" xfId="0" applyFont="1" applyBorder="1" applyAlignment="1">
      <alignment vertical="center"/>
    </xf>
    <xf numFmtId="0" fontId="10" fillId="0" borderId="14" xfId="0" applyFont="1" applyBorder="1" applyAlignment="1">
      <alignment vertical="center"/>
    </xf>
    <xf numFmtId="0" fontId="10" fillId="0" borderId="0" xfId="0" applyFont="1" applyAlignment="1">
      <alignment vertical="center"/>
    </xf>
    <xf numFmtId="0" fontId="10" fillId="0" borderId="0" xfId="0" applyFont="1"/>
    <xf numFmtId="0" fontId="10" fillId="0" borderId="13" xfId="0" applyFont="1" applyBorder="1" applyAlignment="1">
      <alignment horizontal="center" vertical="center" wrapText="1"/>
    </xf>
    <xf numFmtId="0" fontId="10" fillId="0" borderId="13" xfId="0" applyFont="1" applyBorder="1" applyAlignment="1">
      <alignment horizontal="center" vertical="center"/>
    </xf>
    <xf numFmtId="0" fontId="7" fillId="0" borderId="0" xfId="0" applyFont="1"/>
    <xf numFmtId="0" fontId="4" fillId="0" borderId="0" xfId="0" applyFont="1"/>
    <xf numFmtId="0" fontId="3" fillId="0" borderId="0" xfId="0" applyFont="1" applyAlignment="1">
      <alignment horizontal="center"/>
    </xf>
    <xf numFmtId="0" fontId="12" fillId="0" borderId="0" xfId="0" applyFont="1" applyAlignment="1">
      <alignment horizontal="center" vertical="center"/>
    </xf>
    <xf numFmtId="0" fontId="14" fillId="0" borderId="1" xfId="0" applyFont="1" applyBorder="1" applyAlignment="1">
      <alignment horizontal="center" vertical="center" wrapText="1"/>
    </xf>
    <xf numFmtId="0" fontId="4" fillId="0" borderId="1" xfId="1" quotePrefix="1" applyFont="1" applyBorder="1" applyAlignment="1">
      <alignment horizontal="left" vertical="center" wrapText="1"/>
    </xf>
    <xf numFmtId="0" fontId="3" fillId="0" borderId="1" xfId="1" applyFont="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4" fillId="0" borderId="1" xfId="0" quotePrefix="1" applyFont="1" applyBorder="1" applyAlignment="1">
      <alignment horizontal="left" vertical="center" wrapText="1"/>
    </xf>
    <xf numFmtId="0" fontId="4" fillId="0" borderId="1" xfId="0" quotePrefix="1" applyFont="1" applyBorder="1" applyAlignment="1">
      <alignment horizontal="center" vertical="center" wrapText="1"/>
    </xf>
    <xf numFmtId="0" fontId="4" fillId="0" borderId="1" xfId="1" quotePrefix="1" applyFont="1" applyBorder="1" applyAlignment="1">
      <alignment horizontal="center" vertical="center" wrapText="1"/>
    </xf>
    <xf numFmtId="0" fontId="4" fillId="0" borderId="1" xfId="3" quotePrefix="1" applyFont="1" applyBorder="1" applyAlignment="1">
      <alignment horizontal="left" vertical="center" wrapText="1"/>
    </xf>
    <xf numFmtId="0" fontId="4" fillId="0" borderId="1" xfId="3" quotePrefix="1" applyFont="1" applyBorder="1" applyAlignment="1">
      <alignment horizontal="center" vertical="center" wrapText="1"/>
    </xf>
    <xf numFmtId="0" fontId="4" fillId="0" borderId="1" xfId="2" applyFont="1" applyBorder="1" applyAlignment="1" applyProtection="1">
      <alignment horizontal="center" vertical="center" wrapText="1"/>
      <protection locked="0" hidden="1"/>
    </xf>
    <xf numFmtId="0" fontId="3" fillId="0" borderId="1" xfId="0" applyFont="1" applyBorder="1" applyAlignment="1">
      <alignment horizontal="center" vertical="center" wrapText="1"/>
    </xf>
    <xf numFmtId="0" fontId="4" fillId="0" borderId="1" xfId="2" quotePrefix="1" applyFont="1" applyBorder="1" applyAlignment="1" applyProtection="1">
      <alignment horizontal="center" vertical="center" wrapText="1"/>
      <protection locked="0" hidden="1"/>
    </xf>
    <xf numFmtId="0" fontId="4" fillId="0" borderId="1" xfId="3" applyFont="1" applyBorder="1" applyAlignment="1">
      <alignment horizontal="center" vertical="center" wrapText="1"/>
    </xf>
    <xf numFmtId="0" fontId="4" fillId="0" borderId="1" xfId="1" applyFont="1" applyBorder="1" applyAlignment="1">
      <alignment horizontal="center" vertical="center" wrapText="1"/>
    </xf>
    <xf numFmtId="0" fontId="8" fillId="0" borderId="1" xfId="2" quotePrefix="1" applyFont="1" applyBorder="1" applyAlignment="1">
      <alignment horizontal="left" vertical="center" wrapText="1"/>
    </xf>
    <xf numFmtId="0" fontId="8" fillId="0" borderId="1" xfId="0" quotePrefix="1" applyFont="1" applyBorder="1" applyAlignment="1">
      <alignment vertical="center" wrapText="1"/>
    </xf>
    <xf numFmtId="0" fontId="8" fillId="0" borderId="1" xfId="0" applyFont="1" applyBorder="1" applyAlignment="1">
      <alignment horizontal="center" vertical="center" wrapText="1"/>
    </xf>
    <xf numFmtId="0" fontId="4" fillId="0" borderId="1" xfId="2" applyFont="1" applyBorder="1" applyAlignment="1" applyProtection="1">
      <alignment horizontal="left" vertical="center" wrapText="1"/>
      <protection locked="0" hidden="1"/>
    </xf>
    <xf numFmtId="0" fontId="4" fillId="0" borderId="1" xfId="0" applyFont="1" applyBorder="1" applyAlignment="1">
      <alignment horizontal="left" vertical="center" wrapText="1"/>
    </xf>
    <xf numFmtId="0" fontId="4" fillId="0" borderId="1" xfId="2" quotePrefix="1" applyFont="1" applyBorder="1" applyAlignment="1" applyProtection="1">
      <alignment horizontal="left" vertical="center" wrapText="1"/>
      <protection locked="0" hidden="1"/>
    </xf>
    <xf numFmtId="14" fontId="15" fillId="0" borderId="1" xfId="0" applyNumberFormat="1" applyFont="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left"/>
    </xf>
    <xf numFmtId="9" fontId="3" fillId="0" borderId="0" xfId="0" applyNumberFormat="1" applyFont="1" applyAlignment="1">
      <alignment horizontal="center"/>
    </xf>
    <xf numFmtId="0" fontId="4" fillId="0" borderId="0" xfId="0" applyFont="1" applyAlignment="1">
      <alignment wrapText="1"/>
    </xf>
    <xf numFmtId="0" fontId="4" fillId="0" borderId="2" xfId="0" applyFont="1" applyBorder="1" applyAlignment="1">
      <alignment horizontal="center" vertical="center" wrapText="1"/>
    </xf>
    <xf numFmtId="0" fontId="3" fillId="0" borderId="1" xfId="0" quotePrefix="1" applyFont="1" applyBorder="1" applyAlignment="1">
      <alignment horizontal="center" vertical="center" wrapText="1"/>
    </xf>
    <xf numFmtId="0" fontId="13" fillId="0" borderId="1" xfId="1" applyFont="1" applyBorder="1" applyAlignment="1" applyProtection="1">
      <alignment horizontal="center" vertical="center" wrapText="1"/>
      <protection locked="0"/>
    </xf>
    <xf numFmtId="0" fontId="13" fillId="0" borderId="1" xfId="2" applyFont="1" applyBorder="1" applyAlignment="1">
      <alignment horizontal="center" vertical="center" wrapText="1"/>
    </xf>
    <xf numFmtId="0" fontId="7" fillId="0" borderId="0" xfId="0" applyFont="1" applyAlignment="1">
      <alignment wrapText="1"/>
    </xf>
    <xf numFmtId="0" fontId="0" fillId="0" borderId="1" xfId="0" pivotButton="1" applyBorder="1" applyAlignment="1">
      <alignment vertical="center"/>
    </xf>
    <xf numFmtId="0" fontId="0" fillId="0" borderId="0" xfId="0" applyAlignment="1">
      <alignment vertical="center"/>
    </xf>
    <xf numFmtId="0" fontId="0" fillId="0" borderId="1" xfId="0" applyBorder="1" applyAlignment="1">
      <alignment horizontal="left" vertical="center"/>
    </xf>
    <xf numFmtId="0" fontId="15" fillId="0" borderId="1" xfId="0" quotePrefix="1" applyFont="1" applyBorder="1" applyAlignment="1">
      <alignment horizontal="center" vertical="center" wrapText="1"/>
    </xf>
    <xf numFmtId="0" fontId="13" fillId="0" borderId="12" xfId="2" applyFont="1" applyBorder="1" applyAlignment="1">
      <alignment horizontal="center" vertical="center" wrapText="1"/>
    </xf>
    <xf numFmtId="0" fontId="17" fillId="0" borderId="0" xfId="0" applyFont="1"/>
    <xf numFmtId="0" fontId="16" fillId="0" borderId="1" xfId="2" applyFont="1" applyBorder="1" applyAlignment="1">
      <alignment horizontal="center" vertical="center" wrapText="1"/>
    </xf>
    <xf numFmtId="0" fontId="17" fillId="0" borderId="1" xfId="2" quotePrefix="1" applyFont="1" applyBorder="1" applyAlignment="1">
      <alignment horizontal="center" vertical="center" wrapText="1"/>
    </xf>
    <xf numFmtId="0" fontId="0" fillId="0" borderId="0" xfId="0" applyAlignment="1">
      <alignment horizontal="center" vertical="center"/>
    </xf>
    <xf numFmtId="0" fontId="0" fillId="0" borderId="1" xfId="0" pivotButton="1" applyBorder="1" applyAlignment="1">
      <alignment horizontal="center" vertical="center" wrapText="1"/>
    </xf>
    <xf numFmtId="0" fontId="0" fillId="0" borderId="1" xfId="0" applyBorder="1" applyAlignment="1">
      <alignment horizontal="center" vertical="center"/>
    </xf>
    <xf numFmtId="0" fontId="3" fillId="0" borderId="1" xfId="2" quotePrefix="1" applyFont="1" applyBorder="1" applyAlignment="1" applyProtection="1">
      <alignment horizontal="center" vertical="center" wrapText="1"/>
      <protection locked="0" hidden="1"/>
    </xf>
    <xf numFmtId="0" fontId="9" fillId="0" borderId="0" xfId="0" applyFont="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15"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6" fillId="6" borderId="1" xfId="0" applyFont="1" applyFill="1" applyBorder="1" applyAlignment="1">
      <alignment horizontal="center"/>
    </xf>
    <xf numFmtId="0" fontId="13" fillId="5" borderId="2" xfId="1" applyFont="1" applyFill="1" applyBorder="1" applyAlignment="1" applyProtection="1">
      <alignment horizontal="center" vertical="center"/>
      <protection locked="0"/>
    </xf>
    <xf numFmtId="0" fontId="13" fillId="5" borderId="15" xfId="1" applyFont="1" applyFill="1" applyBorder="1" applyAlignment="1" applyProtection="1">
      <alignment horizontal="center" vertical="center"/>
      <protection locked="0"/>
    </xf>
    <xf numFmtId="0" fontId="13" fillId="3" borderId="1" xfId="1" applyFont="1" applyFill="1" applyBorder="1" applyAlignment="1" applyProtection="1">
      <alignment horizontal="center" vertical="center"/>
      <protection locked="0"/>
    </xf>
    <xf numFmtId="0" fontId="13" fillId="2" borderId="2" xfId="1" applyFont="1" applyFill="1" applyBorder="1" applyAlignment="1" applyProtection="1">
      <alignment horizontal="center" vertical="center"/>
      <protection locked="0"/>
    </xf>
    <xf numFmtId="0" fontId="13" fillId="2" borderId="15" xfId="1" applyFont="1" applyFill="1" applyBorder="1" applyAlignment="1" applyProtection="1">
      <alignment horizontal="center" vertical="center"/>
      <protection locked="0"/>
    </xf>
    <xf numFmtId="0" fontId="13" fillId="2" borderId="3" xfId="1" applyFont="1" applyFill="1" applyBorder="1" applyAlignment="1" applyProtection="1">
      <alignment horizontal="center" vertical="center"/>
      <protection locked="0"/>
    </xf>
    <xf numFmtId="0" fontId="13" fillId="4" borderId="2" xfId="1" applyFont="1" applyFill="1" applyBorder="1" applyAlignment="1" applyProtection="1">
      <alignment horizontal="center" vertical="center"/>
      <protection locked="0"/>
    </xf>
    <xf numFmtId="0" fontId="13" fillId="4" borderId="15" xfId="1" applyFont="1" applyFill="1" applyBorder="1" applyAlignment="1" applyProtection="1">
      <alignment horizontal="center" vertical="center"/>
      <protection locked="0"/>
    </xf>
    <xf numFmtId="0" fontId="13" fillId="0" borderId="15" xfId="1" applyFont="1" applyBorder="1" applyAlignment="1" applyProtection="1">
      <alignment horizontal="center" vertical="center"/>
      <protection locked="0"/>
    </xf>
    <xf numFmtId="0" fontId="13" fillId="4" borderId="3" xfId="1" applyFont="1" applyFill="1" applyBorder="1" applyAlignment="1" applyProtection="1">
      <alignment horizontal="center" vertical="center"/>
      <protection locked="0"/>
    </xf>
  </cellXfs>
  <cellStyles count="26">
    <cellStyle name="Collegamento ipertestuale" xfId="6" builtinId="8" hidden="1"/>
    <cellStyle name="Collegamento ipertestuale" xfId="8" builtinId="8" hidden="1"/>
    <cellStyle name="Collegamento ipertestuale" xfId="10" builtinId="8" hidden="1"/>
    <cellStyle name="Collegamento ipertestuale" xfId="12" builtinId="8" hidden="1"/>
    <cellStyle name="Collegamento ipertestuale" xfId="14" builtinId="8" hidden="1"/>
    <cellStyle name="Collegamento ipertestuale" xfId="16" builtinId="8" hidden="1"/>
    <cellStyle name="Collegamento ipertestuale" xfId="18" builtinId="8" hidden="1"/>
    <cellStyle name="Collegamento ipertestuale" xfId="20" builtinId="8" hidden="1"/>
    <cellStyle name="Collegamento ipertestuale" xfId="22" builtinId="8" hidden="1"/>
    <cellStyle name="Collegamento ipertestuale" xfId="24" builtinId="8" hidden="1"/>
    <cellStyle name="Collegamento ipertestuale visitato" xfId="7" builtinId="9" hidden="1"/>
    <cellStyle name="Collegamento ipertestuale visitato" xfId="9" builtinId="9" hidden="1"/>
    <cellStyle name="Collegamento ipertestuale visitato" xfId="11" builtinId="9" hidden="1"/>
    <cellStyle name="Collegamento ipertestuale visitato" xfId="13" builtinId="9" hidden="1"/>
    <cellStyle name="Collegamento ipertestuale visitato" xfId="15" builtinId="9" hidden="1"/>
    <cellStyle name="Collegamento ipertestuale visitato" xfId="17" builtinId="9" hidden="1"/>
    <cellStyle name="Collegamento ipertestuale visitato" xfId="19" builtinId="9" hidden="1"/>
    <cellStyle name="Collegamento ipertestuale visitato" xfId="21" builtinId="9" hidden="1"/>
    <cellStyle name="Collegamento ipertestuale visitato" xfId="23" builtinId="9" hidden="1"/>
    <cellStyle name="Collegamento ipertestuale visitato" xfId="25" builtinId="9" hidden="1"/>
    <cellStyle name="Normale" xfId="0" builtinId="0"/>
    <cellStyle name="Normale 2" xfId="1" xr:uid="{00000000-0005-0000-0000-000015000000}"/>
    <cellStyle name="Normale 3" xfId="2" xr:uid="{00000000-0005-0000-0000-000016000000}"/>
    <cellStyle name="Normale 3 3" xfId="4" xr:uid="{00000000-0005-0000-0000-000017000000}"/>
    <cellStyle name="Normale 3 4" xfId="3" xr:uid="{00000000-0005-0000-0000-000018000000}"/>
    <cellStyle name="Normale 4" xfId="5" xr:uid="{00000000-0005-0000-0000-000019000000}"/>
  </cellStyles>
  <dxfs count="27">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alignment horizontal="center"/>
    </dxf>
    <dxf>
      <alignment wrapText="1"/>
    </dxf>
  </dxfs>
  <tableStyles count="0" defaultTableStyle="TableStyleMedium2" defaultPivotStyle="PivotStyleLight16"/>
  <colors>
    <mruColors>
      <color rgb="FFFFFF99"/>
      <color rgb="FFCCFF99"/>
      <color rgb="FF339933"/>
      <color rgb="FFFF99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pivotCacheDefinition" Target="pivotCache/pivotCacheDefinition1.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213360</xdr:colOff>
      <xdr:row>3</xdr:row>
      <xdr:rowOff>60960</xdr:rowOff>
    </xdr:from>
    <xdr:to>
      <xdr:col>2</xdr:col>
      <xdr:colOff>518160</xdr:colOff>
      <xdr:row>4</xdr:row>
      <xdr:rowOff>739140</xdr:rowOff>
    </xdr:to>
    <xdr:pic>
      <xdr:nvPicPr>
        <xdr:cNvPr id="3" name="Immagine 3">
          <a:extLst>
            <a:ext uri="{FF2B5EF4-FFF2-40B4-BE49-F238E27FC236}">
              <a16:creationId xmlns:a16="http://schemas.microsoft.com/office/drawing/2014/main" id="{FADE627E-7B88-D923-9406-F8DE239ACC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360" y="609600"/>
          <a:ext cx="121158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etiambiente-my.sharepoint.com/server01/docserv/Users/giuseppe/Dropbox/OdV%20ERSU/L.%20190_Piano%20anticorruzione/Risk%20assessment%20190%20ER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le"/>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iulia" refreshedDate="44977.787491550924" createdVersion="8" refreshedVersion="8" minRefreshableVersion="3" recordCount="69" xr:uid="{2483D282-1318-4DD6-B375-9DDBDCA91C3B}">
  <cacheSource type="worksheet">
    <worksheetSource ref="A3:AX72" sheet="RetiAmbiente"/>
  </cacheSource>
  <cacheFields count="48">
    <cacheField name="N." numFmtId="0">
      <sharedItems containsSemiMixedTypes="0" containsString="0" containsNumber="1" containsInteger="1" minValue="1" maxValue="69" count="69">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sharedItems>
    </cacheField>
    <cacheField name="Processo sensibile" numFmtId="0">
      <sharedItems count="14">
        <s v="Selezione del personale"/>
        <s v="Gestione del personale"/>
        <s v="Gestione finanziaria"/>
        <s v="Affidamento di incarichi professionali"/>
        <s v="Affidamento di beni, servizi e lavori"/>
        <s v="Gestione contabilità"/>
        <s v="Gestione omaggi e spese di rappresentanza"/>
        <s v="Gestione comunicazione"/>
        <s v="Gestione tariffazione"/>
        <s v="Gestione contenzioso"/>
        <s v="Nomina organo amministrativo e di controllo"/>
        <s v="Gestione dei rapporti con la Pubblica Amministrazione"/>
        <s v="Gestione servizi informatici"/>
        <s v="Gestione dei beni aziendali"/>
      </sharedItems>
    </cacheField>
    <cacheField name="Attività sensibile" numFmtId="0">
      <sharedItems/>
    </cacheField>
    <cacheField name="Personale aziendale coinvolto" numFmtId="0">
      <sharedItems/>
    </cacheField>
    <cacheField name="Stakeholder" numFmtId="0">
      <sharedItems/>
    </cacheField>
    <cacheField name="La controparte rappresenta un socio in affari?_x000a_(SI/NO)" numFmtId="0">
      <sharedItems/>
    </cacheField>
    <cacheField name="Rischio del socio in affari_x000a_(B / &gt; B)" numFmtId="0">
      <sharedItems/>
    </cacheField>
    <cacheField name="Interazioni con Pubblici Ufficiali / Incaricati di pubblico servizio (SI/NO)" numFmtId="0">
      <sharedItems/>
    </cacheField>
    <cacheField name="231 (SI/NO)" numFmtId="0">
      <sharedItems/>
    </cacheField>
    <cacheField name="190 (SI/NO)" numFmtId="0">
      <sharedItems/>
    </cacheField>
    <cacheField name="37001_x000a_(SI/NO)" numFmtId="0">
      <sharedItems/>
    </cacheField>
    <cacheField name="Rischio reato" numFmtId="0">
      <sharedItems longText="1"/>
    </cacheField>
    <cacheField name="Descrizione rischio" numFmtId="0">
      <sharedItems longText="1"/>
    </cacheField>
    <cacheField name="Incidenza economica del processo" numFmtId="0">
      <sharedItems containsSemiMixedTypes="0" containsString="0" containsNumber="1" containsInteger="1" minValue="1" maxValue="5"/>
    </cacheField>
    <cacheField name="Obblighi legislativi/contrattuali" numFmtId="0">
      <sharedItems containsSemiMixedTypes="0" containsString="0" containsNumber="1" containsInteger="1" minValue="1" maxValue="5"/>
    </cacheField>
    <cacheField name="Luoghi e settori in cui opera" numFmtId="0">
      <sharedItems containsSemiMixedTypes="0" containsString="0" containsNumber="1" containsInteger="1" minValue="3" maxValue="3"/>
    </cacheField>
    <cacheField name="Manifestazione di illeciti in passato nel processo sensibile" numFmtId="0">
      <sharedItems containsSemiMixedTypes="0" containsString="0" containsNumber="1" containsInteger="1" minValue="1" maxValue="1"/>
    </cacheField>
    <cacheField name="Interazione con soci in affari" numFmtId="0">
      <sharedItems containsSemiMixedTypes="0" containsString="0" containsNumber="1" containsInteger="1" minValue="1" maxValue="5"/>
    </cacheField>
    <cacheField name="Probabilità" numFmtId="0">
      <sharedItems containsSemiMixedTypes="0" containsString="0" containsNumber="1" minValue="1.7" maxValue="3.9000000000000004"/>
    </cacheField>
    <cacheField name="Disfunzionalità organizzative e gestionali " numFmtId="0">
      <sharedItems containsSemiMixedTypes="0" containsString="0" containsNumber="1" containsInteger="1" minValue="2" maxValue="5"/>
    </cacheField>
    <cacheField name="Danno reputazionale " numFmtId="0">
      <sharedItems containsSemiMixedTypes="0" containsString="0" containsNumber="1" containsInteger="1" minValue="3" maxValue="5"/>
    </cacheField>
    <cacheField name="Impatto" numFmtId="0">
      <sharedItems containsSemiMixedTypes="0" containsString="0" containsNumber="1" minValue="2.5999999999999996" maxValue="5"/>
    </cacheField>
    <cacheField name="Rischio inerente" numFmtId="0">
      <sharedItems containsSemiMixedTypes="0" containsString="0" containsNumber="1" minValue="5.4599999999999991" maxValue="18.000000000000004"/>
    </cacheField>
    <cacheField name="Rating rischio inerente" numFmtId="0">
      <sharedItems/>
    </cacheField>
    <cacheField name="Controlli esistenti" numFmtId="0">
      <sharedItems longText="1"/>
    </cacheField>
    <cacheField name="Presenza NC / raccomandazioni / segnalazioni  (inserire il riferimento interno)" numFmtId="0">
      <sharedItems/>
    </cacheField>
    <cacheField name="Valutazione dei presidi in uso_x000a_(0-10)" numFmtId="0">
      <sharedItems containsSemiMixedTypes="0" containsString="0" containsNumber="1" containsInteger="1" minValue="4" maxValue="10"/>
    </cacheField>
    <cacheField name="Normalizzazione controllo preventivo in uso (NC, raccomandazioni, segnalazioni)" numFmtId="0">
      <sharedItems containsSemiMixedTypes="0" containsString="0" containsNumber="1" containsInteger="1" minValue="0" maxValue="0"/>
    </cacheField>
    <cacheField name="Valutazione finale dei presidi in uso" numFmtId="0">
      <sharedItems containsSemiMixedTypes="0" containsString="0" containsNumber="1" containsInteger="1" minValue="4" maxValue="10"/>
    </cacheField>
    <cacheField name="Rischio residuo" numFmtId="0">
      <sharedItems containsSemiMixedTypes="0" containsString="0" containsNumber="1" minValue="0.30000000000000071" maxValue="11.940000000000001"/>
    </cacheField>
    <cacheField name="Rating rischio  residuo                               " numFmtId="0">
      <sharedItems count="3">
        <s v="M"/>
        <s v="B"/>
        <s v="R"/>
      </sharedItems>
    </cacheField>
    <cacheField name="Rischio residuo nella versione precedente del risk assessment" numFmtId="0">
      <sharedItems containsMixedTypes="1" containsNumber="1" minValue="5.18" maxValue="11"/>
    </cacheField>
    <cacheField name="Rating rischio nella versione precedente del risk assessment" numFmtId="0">
      <sharedItems/>
    </cacheField>
    <cacheField name="Azioni per mitigare il rischio" numFmtId="0">
      <sharedItems/>
    </cacheField>
    <cacheField name="Opportunità di miglioramento" numFmtId="0">
      <sharedItems containsBlank="1"/>
    </cacheField>
    <cacheField name="Responsabile di attuazione" numFmtId="0">
      <sharedItems containsBlank="1"/>
    </cacheField>
    <cacheField name="Tempistica di attuazione" numFmtId="0">
      <sharedItems containsBlank="1"/>
    </cacheField>
    <cacheField name="Descrizione obiettivo" numFmtId="0">
      <sharedItems/>
    </cacheField>
    <cacheField name="Azioni da attuare" numFmtId="0">
      <sharedItems longText="1"/>
    </cacheField>
    <cacheField name="Risorse necessarie" numFmtId="0">
      <sharedItems/>
    </cacheField>
    <cacheField name="Responsabili dell'attuazione" numFmtId="0">
      <sharedItems/>
    </cacheField>
    <cacheField name="Tempistica di attuazione2" numFmtId="0">
      <sharedItems/>
    </cacheField>
    <cacheField name="Indicatore di monitoraggio dell'obiettivo" numFmtId="0">
      <sharedItems/>
    </cacheField>
    <cacheField name="Tempistica di monitoraggio dell'obiettivo" numFmtId="0">
      <sharedItems/>
    </cacheField>
    <cacheField name="Responsabile monitoraggio dell'obiettivo" numFmtId="0">
      <sharedItems/>
    </cacheField>
    <cacheField name="Elemento di monitoraggio" numFmtId="0">
      <sharedItems/>
    </cacheField>
    <cacheField name="Tempistica di monitoraggio " numFmtId="0">
      <sharedItems/>
    </cacheField>
    <cacheField name="Responsabile monitoraggio "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9">
  <r>
    <x v="0"/>
    <x v="0"/>
    <s v="Definizione fabbisogno personale"/>
    <s v="- CdA _x000a_- Direttore Generale_x000a_- Responsabili di Area_x000a_- Responsabile risorse umane"/>
    <s v="Personale"/>
    <s v="NO"/>
    <s v="NO"/>
    <s v="NO"/>
    <s v="SI"/>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Manifestazione di un fabbisogno di personale non effettivo al fine di favorire l'assunzione di determinati soggetti (anche con la finalità indiretta di ottenere vantaggi per l'azienda)"/>
    <n v="3"/>
    <n v="3"/>
    <n v="3"/>
    <n v="1"/>
    <n v="1"/>
    <n v="2.4000000000000004"/>
    <n v="4"/>
    <n v="5"/>
    <n v="4.5999999999999996"/>
    <n v="11.040000000000001"/>
    <s v="M"/>
    <s v="- Codice etico di Gruppo_x000a_- Organigramma_x000a_- Procura conferita al Direttore Generale_x000a_- Obblighi di pubblicazione previsti dalla normativa vigente, in particolare D.lgs. 33/2013_x000a_- PTPCT di Gruppo_x000a_- Regolamento selezione e assunzione di personale del Gruppo RetiAmbiente_x000a_- Modello di organizzazione, gestione e controllo ex D.lgs. 231/2001"/>
    <s v="/"/>
    <n v="5"/>
    <n v="0"/>
    <n v="5"/>
    <n v="6.0400000000000009"/>
    <x v="0"/>
    <s v="/"/>
    <s v="/"/>
    <s v="Sottoporre ad audit almeno due volte all'anno il processo di selezione del personale"/>
    <s v="/"/>
    <s v="RPCT/RFC"/>
    <s v="Entro il 31/12/2023"/>
    <s v="Potenziare la dotazione organica degli uffici aziendali, in particolare per le aree interessate da rischi corruttivi (es. gare)"/>
    <s v="Incrementare l'organico aziendale, tramite selezioni interne, esterne ovvero mobilità infragruppo, in particolare nelle seguenti aree aziendali: Controllo di gestione, TARI, Risorse Umane e paghe, Gare e Approvvigionamenti, Legale, ICT, Sicurezza e Ambiente "/>
    <s v="- Personale per lo svolgimento delle selezioni e la gestione delle assunzioni_x000a_- Risorse economiche per lo svolgimento delle selezioni e per l'assunzione"/>
    <s v="Direttore Generale di RetiAmbiente S.p.A."/>
    <s v="Entro il 31/12/2023"/>
    <s v="% di incremento dell'organico aziendale di RetiAmbiente S.p.A. nelle aree aziendali pianificate"/>
    <s v="Entro il 31/01/2024"/>
    <s v="RPCT / RFC"/>
    <s v="N. di selezioni esterne effettuate"/>
    <s v="Quadrimestrale"/>
    <s v="Responsabile politiche del lavoro / risorse umane"/>
  </r>
  <r>
    <x v="1"/>
    <x v="0"/>
    <s v="Definizione modalità di reclutamento del personale"/>
    <s v="- CdA _x000a_- Direttore Generale_x000a_- Responsabile risorse umane"/>
    <s v="Personale"/>
    <s v="NO"/>
    <s v="NO"/>
    <s v="NO"/>
    <s v="SI"/>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 Utilizzo di canali di reclutamento agevolati per favorire l'assuzione di determinati soggetti (anche con la finalità indiretta di ottenere vantaggi per l'azienda)_x000a_- Previsione di requisiti di selezione 'personalizzati' per favorire l'assuzione di determinati soggetti (anche con la finalità indiretta di ottenere vantaggi per l'azienda)"/>
    <n v="3"/>
    <n v="3"/>
    <n v="3"/>
    <n v="1"/>
    <n v="1"/>
    <n v="2.4000000000000004"/>
    <n v="4"/>
    <n v="5"/>
    <n v="4.5999999999999996"/>
    <n v="11.040000000000001"/>
    <s v="M"/>
    <s v="- Codice etico di Gruppo_x000a_- Organigramma_x000a_- Procura conferita al Direttore Generale_x000a_- Obblighi di pubblicazione previsti dalla normativa vigente, in particolare D.lgs. 33/2013_x000a_- PTPCT di Gruppo_x000a_- Regolamento selezione e assunzione di personale del Gruppo RetiAmbiente_x000a_- Modello di organizzazione, gestione e controllo ex D.lgs. 231/2001"/>
    <s v="/"/>
    <n v="9"/>
    <n v="0"/>
    <n v="9"/>
    <n v="2.0400000000000009"/>
    <x v="1"/>
    <s v="/"/>
    <s v="/"/>
    <s v="/"/>
    <s v="/"/>
    <s v="/"/>
    <s v="/"/>
    <s v="/"/>
    <s v="/"/>
    <s v="/"/>
    <s v="/"/>
    <s v="/"/>
    <s v="/"/>
    <s v="/"/>
    <s v="/"/>
    <s v="N. di selezioni esterne effettuate"/>
    <s v="Quadrimestrale"/>
    <s v="Responsabile politiche del lavoro / risorse umane"/>
  </r>
  <r>
    <x v="2"/>
    <x v="0"/>
    <s v="Reclutamento tramite società esterne di selezione del personale "/>
    <s v="- CdA _x000a_- Direttore Generale_x000a_- Responsabile gare e approvvigionamenti_x000a_- Responsabile risorse umane"/>
    <s v="Società esterna di selezione del personale"/>
    <s v="SI"/>
    <s v="&gt;B"/>
    <s v="NO"/>
    <s v="SI"/>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 Utilizzo della società esterna di selezione del personale al fine di agevolare l'assunzione di determinati soggetti (anche con la finalità indiretta di ottenere vantaggi per l'azienda)_x000a_- Previsione di requisiti di selezione 'personalizzati' per favorire l'assuzione di determinati soggetti (anche con la finalità indiretta di ottenere vantaggi per l'azienda)"/>
    <n v="3"/>
    <n v="3"/>
    <n v="3"/>
    <n v="1"/>
    <n v="5"/>
    <n v="2.8000000000000003"/>
    <n v="4"/>
    <n v="5"/>
    <n v="4.5999999999999996"/>
    <n v="12.88"/>
    <s v="M"/>
    <s v="- Codice etico di Gruppo_x000a_- Organigramma_x000a_- Procura conferita al Direttore Generale_x000a_- Obblighi di pubblicazione previsti dalla normativa vigente, in particolare D.lgs. 33/2013_x000a_- PTPCT di Gruppo_x000a_- Regolamento selezione e assunzione di personale del Gruppo RetiAmbiente_x000a_- Tracciamento del rapporto con la società esterna di selezione del personale_x000a_- Modello di organizzazione, gestione e controllo ex D.lgs. 231/2001_x000a_- Regolamento per l'affidamento e l’esecuzione di lavori, servizi e forniture di valore inferiore alla soglia comunitaria di cui all’art.35 del D.Lgs.n.50/2016 (Codice dei Contratti Pubblici) s.m.i."/>
    <s v="/"/>
    <n v="6"/>
    <n v="0"/>
    <n v="6"/>
    <n v="6.8800000000000008"/>
    <x v="0"/>
    <s v="/"/>
    <s v="/"/>
    <s v="Si rinvia all'attività n. 1"/>
    <m/>
    <m/>
    <m/>
    <s v="/"/>
    <s v="/"/>
    <s v="/"/>
    <s v="/"/>
    <s v="/"/>
    <s v="/"/>
    <s v="/"/>
    <s v="/"/>
    <s v="N. di selezioni (interne ed esterne) dove è stata utilizzata una società esterna di selezione"/>
    <s v="Quadrimestrale"/>
    <s v="Responsabile politiche del lavoro / risorse umane"/>
  </r>
  <r>
    <x v="3"/>
    <x v="0"/>
    <s v="Reclutamento tramite contratto di somministrazione lavoro"/>
    <s v="- CdA _x000a_- Direttore Generale_x000a_- Responsabile gare e approvvigionamenti_x000a_- Responsabile risorse umane"/>
    <s v="Agenzia per il lavoro"/>
    <s v="SI"/>
    <s v="&gt;B"/>
    <s v="NO"/>
    <s v="SI"/>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 Utilizzo del canale di reclutamento interinale per favorire l'assuzione di determinati soggetti (anche con la finalità indiretta di ottenere vantaggi per l'azienda)_x000a_- Previsione di requisiti di selezione 'personalizzati' per favorire l'assuzione di determinati soggetti (anche con la finalità indiretta di ottenere vantaggi per l'azienda)"/>
    <n v="3"/>
    <n v="3"/>
    <n v="3"/>
    <n v="1"/>
    <n v="5"/>
    <n v="2.8000000000000003"/>
    <n v="4"/>
    <n v="5"/>
    <n v="4.5999999999999996"/>
    <n v="12.88"/>
    <s v="M"/>
    <s v="- Codice etico di Gruppo_x000a_- Organigramma_x000a_- Procura conferita al Direttore Generale_x000a_- Tracciamento del rapporto con l'agenzia interinale_x000a_- Comunicazione all'agenzia interinale del profilo ricercato_x000a_- Modello di organizzazione, gestione e controllo ex D.lgs. 231/2001_x000a_- Regolamento per l'affidamento e l’esecuzione di lavori, servizi e forniture di valore inferiore alla soglia comunitaria di cui all’art.35 del D.Lgs.n.50/2016 (Codice dei Contratti Pubblici) s.m.i."/>
    <s v="/"/>
    <n v="5"/>
    <n v="0"/>
    <n v="5"/>
    <n v="7.8800000000000008"/>
    <x v="0"/>
    <s v="/"/>
    <s v="/"/>
    <s v="Si rinvia all'attività n. 1"/>
    <m/>
    <m/>
    <m/>
    <s v="/"/>
    <s v="/"/>
    <s v="/"/>
    <s v="/"/>
    <s v="/"/>
    <s v="/"/>
    <s v="/"/>
    <s v="/"/>
    <s v="N. di assunzioni interinali"/>
    <s v="Quadrimestrale"/>
    <s v="Responsabile politiche del lavoro / risorse umane"/>
  </r>
  <r>
    <x v="4"/>
    <x v="0"/>
    <s v="Nomina commissione esaminatrice"/>
    <s v="- CdA_x000a_- Responsabile risorse umane"/>
    <s v="Personale"/>
    <s v="NO"/>
    <s v="NO"/>
    <s v="NO"/>
    <s v="SI"/>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Nomina, in commissione, di un soggetto con conflitto di interessi verso un candidato, al fine di agevolarlo indebitamente nell'assunzione (anche con la finalità indiretta di ottenere vantaggi per l'azienda)"/>
    <n v="3"/>
    <n v="3"/>
    <n v="3"/>
    <n v="1"/>
    <n v="1"/>
    <n v="2.4000000000000004"/>
    <n v="4"/>
    <n v="5"/>
    <n v="4.5999999999999996"/>
    <n v="11.040000000000001"/>
    <s v="M"/>
    <s v="- Codice etico di Gruppo_x000a_- Organigramma_x000a_- Obblighi di pubblicazione previsti dalla normativa vigente, in particolare D.lgs. 33/2013_x000a_- PTPCT di Gruppo_x000a_- Regolamento selezione e assunzione di personale del Gruppo RetiAmbiente_x000a_- Modello di organizzazione, gestione e controllo ex D.lgs. 231/2001"/>
    <s v="/"/>
    <n v="8"/>
    <n v="0"/>
    <n v="8"/>
    <n v="3.0400000000000009"/>
    <x v="1"/>
    <s v="/"/>
    <s v="/"/>
    <s v="/"/>
    <s v="/"/>
    <s v="/"/>
    <s v="/"/>
    <s v="/"/>
    <s v="/"/>
    <s v="/"/>
    <s v="/"/>
    <s v="/"/>
    <s v="/"/>
    <s v="/"/>
    <s v="/"/>
    <s v="N. di casi di conflitto di interesse o incompatibilità emerse in occasione della nomina di commissari per selezione del personale"/>
    <s v="Quadrimestrale"/>
    <s v="Responsabile politiche del lavoro / risorse umane"/>
  </r>
  <r>
    <x v="5"/>
    <x v="0"/>
    <s v="Valutazione e scelta dei candidati"/>
    <s v="- Commissione esaminatrice_x000a_- CdA"/>
    <s v="Personale"/>
    <s v="NO"/>
    <s v="NO"/>
    <s v="NO"/>
    <s v="SI"/>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Assegnazione ai candidati di un giudizio e di un punteggio differenti da quelli spettanti al fine di agevolare l'assunzione di un determinato soggetto  (anche con la finalità indiretta di ottenere vantaggi per l'azienda)"/>
    <n v="3"/>
    <n v="3"/>
    <n v="3"/>
    <n v="1"/>
    <n v="1"/>
    <n v="2.4000000000000004"/>
    <n v="4"/>
    <n v="5"/>
    <n v="4.5999999999999996"/>
    <n v="11.040000000000001"/>
    <s v="M"/>
    <s v="- Codice etico di Gruppo_x000a_- Organigramma_x000a_- Obblighi di pubblicazione previsti dalla normativa vigente, in particolare D.lgs. 33/2013_x000a_- PTPCT di Gruppo_x000a_- Regolamento selezione e assunzione di personale del Gruppo RetiAmbiente_x000a_- Modello di organizzazione, gestione e controllo ex D.lgs. 231/2001"/>
    <s v="/"/>
    <n v="9"/>
    <n v="0"/>
    <n v="9"/>
    <n v="2.0400000000000009"/>
    <x v="1"/>
    <s v="/"/>
    <s v="/"/>
    <s v="/"/>
    <s v="/"/>
    <s v="/"/>
    <s v="/"/>
    <s v="/"/>
    <s v="/"/>
    <s v="/"/>
    <s v="/"/>
    <s v="/"/>
    <s v="/"/>
    <s v="/"/>
    <s v="/"/>
    <s v="/"/>
    <s v="/"/>
    <s v="/"/>
  </r>
  <r>
    <x v="6"/>
    <x v="0"/>
    <s v="Stipula del contratto"/>
    <s v="- Direttore Generale_x000a_- Responsabile risorse umane"/>
    <s v="Personale"/>
    <s v="NO"/>
    <s v="NO"/>
    <s v="NO"/>
    <s v="SI"/>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Determinazione di compensi sovradimensionati rispetto all'incarico e ai tempi di svolgimento al fine di agevolare un determinato soggetto (anche con la finalità indiretta di ottenere vantaggi per l'azienda)"/>
    <n v="3"/>
    <n v="3"/>
    <n v="3"/>
    <n v="1"/>
    <n v="1"/>
    <n v="2.4000000000000004"/>
    <n v="4"/>
    <n v="5"/>
    <n v="4.5999999999999996"/>
    <n v="11.040000000000001"/>
    <s v="M"/>
    <s v="- Codice etico di Gruppo_x000a_- Organigramma_x000a_- Procura conferita al Direttore Generale_x000a_- CCNL di riferimento_x000a_- PTPCT di Gruppo_x000a_- Regolamento selezione e assunzione di personale del Gruppo RetiAmbiente_x000a_- Modello di organizzazione, gestione e controllo ex D.lgs. 231/2001"/>
    <s v="/"/>
    <n v="9"/>
    <n v="0"/>
    <n v="9"/>
    <n v="2.0400000000000009"/>
    <x v="1"/>
    <s v="/"/>
    <s v="/"/>
    <s v="/"/>
    <s v="/"/>
    <s v="/"/>
    <s v="/"/>
    <s v="/"/>
    <s v="/"/>
    <s v="/"/>
    <s v="/"/>
    <s v="/"/>
    <s v="/"/>
    <s v="/"/>
    <s v="/"/>
    <s v="N. di assunzioni a tempo determinato e indeterminato"/>
    <s v="Quadrimestrale"/>
    <s v="Responsabile politiche del lavoro / risorse umane"/>
  </r>
  <r>
    <x v="7"/>
    <x v="1"/>
    <s v="Mobilità infragruppo e selezione interna di personale"/>
    <s v="- CdA _x000a_- Direttore Generale_x000a_- Commissione esaminatrice_x000a_- Responsabile risorse umane"/>
    <s v="Personale"/>
    <s v="NO"/>
    <s v="NO"/>
    <s v="NO"/>
    <s v="SI"/>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Svolgimento di una valutazione di personale alterata rispetto alla situazione effettiva al fine di agevolare un determinato soggetto in fase di mobilità infragruppo o selezione interna (anche con la finalità indiretta di ottenere vantaggi per l'azienda)"/>
    <n v="3"/>
    <n v="3"/>
    <n v="3"/>
    <n v="1"/>
    <n v="1"/>
    <n v="2.4000000000000004"/>
    <n v="3"/>
    <n v="5"/>
    <n v="4.2"/>
    <n v="10.080000000000002"/>
    <s v="M"/>
    <s v="- Codice etico di Gruppo_x000a_- Organigramma_x000a_- Procura conferita al Direttore Generale_x000a_- Regolamento selezione e assunzione di personale del Gruppo RetiAmbiente_x000a_- Modello di organizzazione, gestione e controllo ex D.lgs. 231/2001"/>
    <s v="/"/>
    <n v="7"/>
    <n v="0"/>
    <n v="7"/>
    <n v="3.0800000000000018"/>
    <x v="1"/>
    <s v="/"/>
    <s v="/"/>
    <s v="/"/>
    <s v="/"/>
    <s v="/"/>
    <s v="/"/>
    <s v="/"/>
    <s v="/"/>
    <s v="/"/>
    <s v="/"/>
    <s v="/"/>
    <s v="/"/>
    <s v="/"/>
    <s v="/"/>
    <s v="N. di selezioni interne"/>
    <s v="Quadrimestrale"/>
    <s v="Responsabile politiche del lavoro / risorse umane"/>
  </r>
  <r>
    <x v="8"/>
    <x v="1"/>
    <s v="Gestione presenze"/>
    <s v="- Direttore Generale_x000a_- Responsabili di Area_x000a_- Responsabile risorse umane"/>
    <s v="Personale"/>
    <s v="NO"/>
    <s v="NO"/>
    <s v="NO"/>
    <s v="SI"/>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 Accordi interni al fine di agevolare un determinato dipendente e far risultare la presenza di un soggetto sul posto di lavoro nonostante non sia presente  (anche con la finalità indiretta di ottenere vantaggi per l'azienda)_x000a_- Accordi interni al fine di usufruire di permessi sindacali non dovuti (anche con la finalità indiretta di ottenere vantaggi per l'azienda)_x000a_- Accordi interni al fine di non riscontrare, per un determinato soggetto, il superamento delle assenze per ferie e/o malattia (anche con la finalità indiretta di ottenere vantaggi per l'azienda)_x000a_- Comportamenti impropri di un dipendente che formalizza la propria presenza sul posto di lavoro nonostante non sia presente"/>
    <n v="3"/>
    <n v="1"/>
    <n v="3"/>
    <n v="1"/>
    <n v="1"/>
    <n v="2.1"/>
    <n v="3"/>
    <n v="3"/>
    <n v="3"/>
    <n v="6.3000000000000007"/>
    <s v="M"/>
    <s v="- Codice etico di Gruppo_x000a_- Organigramma_x000a_- Procura conferita al Direttore Generale_x000a_- Regolamento interno sull’orario di lavoro dei dipendenti di Retiambiente S.p.A._x000a_- Software Zucchetti"/>
    <s v="/"/>
    <n v="6"/>
    <n v="0"/>
    <n v="6"/>
    <n v="0.30000000000000071"/>
    <x v="2"/>
    <s v="/"/>
    <s v="/"/>
    <s v="/"/>
    <s v="/"/>
    <s v="/"/>
    <s v="/"/>
    <s v="/"/>
    <s v="/"/>
    <s v="/"/>
    <s v="/"/>
    <s v="/"/>
    <s v="/"/>
    <s v="/"/>
    <s v="/"/>
    <s v="N. di situazioni anomale riscontrate nella rilevazione delle presenze o nella concessione di permessi o ferie"/>
    <s v="Quadrimestrale"/>
    <s v="Responsabile politiche del lavoro / risorse umane"/>
  </r>
  <r>
    <x v="9"/>
    <x v="1"/>
    <s v="Gestione conflitto di interessi"/>
    <s v="- CdA_x000a_- Direttore Generale_x000a_- Responsabile risorse umane"/>
    <s v="Personale"/>
    <s v="NO"/>
    <s v="NO"/>
    <s v="NO"/>
    <s v="SI"/>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 Mancata evidenza della situazione di conflitto di interessi, nella gestione delle proprie mansioni, nei confronti di un determinato soggetto, al fine di agevolarlo_x000a_- Accordi interni al fine di agevolare un determinato dipendente non evidenziando casistiche di conflitto di interessi a suo carico (anche con la finalità indiretta di ottenere vantaggi per l'azienda)"/>
    <n v="3"/>
    <n v="5"/>
    <n v="3"/>
    <n v="1"/>
    <n v="1"/>
    <n v="2.7000000000000006"/>
    <n v="3"/>
    <n v="3"/>
    <n v="3"/>
    <n v="8.1000000000000014"/>
    <s v="M"/>
    <s v="- Codice etico di Gruppo_x000a_- Organigramma_x000a_- PTPCT di Gruppo_x000a_- Procura conferita al Direttore Generale_x000a_- Regolamento selezione e assunzione di personale del Gruppo RetiAmbiente"/>
    <s v="/"/>
    <n v="5"/>
    <n v="0"/>
    <n v="5"/>
    <n v="3.1000000000000014"/>
    <x v="1"/>
    <s v="/"/>
    <s v="/"/>
    <s v="/"/>
    <s v="/"/>
    <s v="/"/>
    <s v="/"/>
    <s v="/"/>
    <s v="/"/>
    <s v="/"/>
    <s v="/"/>
    <s v="/"/>
    <s v="/"/>
    <s v="/"/>
    <s v="/"/>
    <s v="N. di casi di conflitti di interesse (al di fuori dei processi di selezione del personale e affidamenti)"/>
    <s v="Quadrimestrale"/>
    <s v="Responsabile segreteria organi e affari societari"/>
  </r>
  <r>
    <x v="10"/>
    <x v="1"/>
    <s v="Gestione attività ed incarichi extra-istituzionali"/>
    <s v="- CdA_x000a_- Direttore Generale_x000a_- Responsabile risorse umane"/>
    <s v="Personale"/>
    <s v="NO"/>
    <s v="NO"/>
    <s v="NO"/>
    <s v="SI"/>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 Svolgimento di attività extra-istituzionali in conflitto di interesse con l'attività svolta dalla Società_x000a_- Autorizzazione non dovuta ad un dipendente allo svolgimento di un incarico extra-istituzionale al fine di agevolarlo indebitamente (anche con la finalità indiretta di ottenere vantaggi per l'azienda)"/>
    <n v="3"/>
    <n v="5"/>
    <n v="3"/>
    <n v="1"/>
    <n v="1"/>
    <n v="2.7000000000000006"/>
    <n v="3"/>
    <n v="3"/>
    <n v="3"/>
    <n v="8.1000000000000014"/>
    <s v="M"/>
    <s v="- Codice etico di Gruppo_x000a_- Organigramma_x000a_- Procura conferita al Direttore Generale_x000a_- Obblighi di pubblicazione previsti dalla normativa vigente, in particolare D.lgs. 33/2013_x000a_- PTPCT di Gruppo"/>
    <s v="/"/>
    <n v="5"/>
    <n v="0"/>
    <n v="5"/>
    <n v="3.1000000000000014"/>
    <x v="1"/>
    <s v="/"/>
    <s v="/"/>
    <s v="/"/>
    <s v="/"/>
    <s v="/"/>
    <s v="/"/>
    <s v="/"/>
    <s v="/"/>
    <s v="/"/>
    <s v="/"/>
    <s v="/"/>
    <s v="/"/>
    <s v="/"/>
    <s v="/"/>
    <s v="- N. di casi di svolgimento di incarichi extra istituzionali per cui è stata richiesta l'autorizzazione_x000a_- % di casi dove non è stata rilasciata l'autorizzazione allo svolgimento di incarichi extra-istituzionali rispetto al totale delle richieste"/>
    <s v="Quadrimestrale"/>
    <s v="Responsabile segreteria organi e affari societari"/>
  </r>
  <r>
    <x v="11"/>
    <x v="1"/>
    <s v="Valutazione individuale del personale"/>
    <s v="- CdA_x000a_- Direttore Generale_x000a_- Responsabile risorse umane"/>
    <s v="Personale"/>
    <s v="NO"/>
    <s v="NO"/>
    <s v="NO"/>
    <s v="SI"/>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Riconoscimento di premi al personale non supportati da criteri oggettivi e da procedure interne ma definito a favore di determinati soggetti al fine di agevolarli indebitamente (anche con la finalità indiretta di ottenere vantaggi per l'azienda)"/>
    <n v="3"/>
    <n v="3"/>
    <n v="3"/>
    <n v="1"/>
    <n v="1"/>
    <n v="2.4000000000000004"/>
    <n v="3"/>
    <n v="3"/>
    <n v="3"/>
    <n v="7.2000000000000011"/>
    <s v="M"/>
    <s v="- Codice etico di Gruppo_x000a_- Organigramma_x000a_- Procura conferita al Direttore Generale_x000a_- Obblighi di pubblicazione previsti dalla normativa vigente, in particolare D.lgs. 33/2013 _x000a_- Alla data di approvazione della presente versione del risk assessment non è prevista l'erogazione di premi ai dipendenti_x000a_- Modello di organizzazione, gestione e controllo ex D.lgs. 231/2001"/>
    <s v="/"/>
    <n v="4"/>
    <n v="0"/>
    <n v="4"/>
    <n v="3.2000000000000011"/>
    <x v="1"/>
    <s v="/"/>
    <s v="/"/>
    <s v="/"/>
    <s v="/"/>
    <s v="/"/>
    <s v="/"/>
    <s v="/"/>
    <s v="/"/>
    <s v="/"/>
    <s v="/"/>
    <s v="/"/>
    <s v="/"/>
    <s v="/"/>
    <s v="/"/>
    <s v="1) N. di dipendenti aziendali ai quali sono stati concessi premi_x000a_2) N. di contestazioni da parte del personale in merito all’erogazione di premi aziendali"/>
    <s v="Quadrimestrale"/>
    <s v="Responsabile politiche del lavoro / risorse umane"/>
  </r>
  <r>
    <x v="12"/>
    <x v="1"/>
    <s v="Progressioni di carriera"/>
    <s v="- CdA_x000a_- Direttore Generale_x000a_- Responsabile risorse umane"/>
    <s v="Personale"/>
    <s v="NO"/>
    <s v="NO"/>
    <s v="NO"/>
    <s v="SI"/>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Riconoscimento di avanzamenti di carriera al personale non supportati da criteri oggettivi e da procedure interne ma definite a favore di determinati soggetti al fine di agevolarli indebitamente (anche con la finalità indiretta di ottenere vantaggi per l'azienda)"/>
    <n v="3"/>
    <n v="5"/>
    <n v="3"/>
    <n v="1"/>
    <n v="1"/>
    <n v="2.7000000000000006"/>
    <n v="3"/>
    <n v="3"/>
    <n v="3"/>
    <n v="8.1000000000000014"/>
    <s v="M"/>
    <s v="- Codice etico di Gruppo_x000a_- Organigramma_x000a_- Procura conferita al Direttore Generale_x000a_- Regolamento selezione e assunzione di personale del Gruppo RetiAmbiente_x000a_- Modello di organizzazione, gestione e controllo ex D.lgs. 231/2001"/>
    <s v="/"/>
    <n v="5"/>
    <n v="0"/>
    <n v="5"/>
    <n v="3.1000000000000014"/>
    <x v="1"/>
    <s v="/"/>
    <s v="/"/>
    <s v="/"/>
    <s v="/"/>
    <s v="/"/>
    <s v="/"/>
    <s v="/"/>
    <s v="/"/>
    <s v="/"/>
    <s v="/"/>
    <s v="/"/>
    <s v="/"/>
    <s v="/"/>
    <s v="/"/>
    <s v="N. di avanzamenti di carriera"/>
    <s v="Quadrimestrale"/>
    <s v="Responsabile politiche del lavoro / risorse umane"/>
  </r>
  <r>
    <x v="13"/>
    <x v="2"/>
    <s v="Gestione trattamento economico e liquidazione emolumenti e compensi"/>
    <s v="- Presidente_x000a_- Direttore Generale_x000a_- Responsabile Amministrazione e Finanza"/>
    <s v="Personale"/>
    <s v="NO"/>
    <s v="NO"/>
    <s v="NO"/>
    <s v="SI"/>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Peculato - art. 314 c.p._x000a_- Situazioni di cattiva amministrazione in cui, a prescindere dalla rilevanza penale del comportamento, vengano assunte decisioni contrarie all’interesse pubblico, sotto il profilo dell’imparzialità, della funzionalità ed economicità"/>
    <s v="- Inosservanza di regole procedurali per favorire il riconoscimento di vantaggi non dovuti a taluni soggetti, es. pagamento di straordinari (anche con la finalità indiretta di ottenere vantaggi per l'azienda)_x000a_- Appropriazione di denaro aziendale"/>
    <n v="5"/>
    <n v="1"/>
    <n v="3"/>
    <n v="1"/>
    <n v="1"/>
    <n v="2.9"/>
    <n v="3"/>
    <n v="3"/>
    <n v="3"/>
    <n v="8.6999999999999993"/>
    <s v="M"/>
    <s v="- Codice etico di Gruppo_x000a_- Organigramma _x000a_- Procura conferita al Direttore Generale_x000a_- Delega Responsabile Amministrazione e Finanza_x000a_- Obblighi di pubblicazione previsti dalla normativa vigente, in particolare D.lgs. 33/2013_x000a_- Modello di organizzazione, gestione e controllo ex D.lgs. 231/2001_x000a_- PTPCT di Gruppo_x000a_- CCNL di riferimento_x000a_- Procedura PGA04 - Gestione finanziaria"/>
    <s v="/"/>
    <n v="8"/>
    <n v="0"/>
    <n v="8"/>
    <n v="0.69999999999999929"/>
    <x v="2"/>
    <s v="/"/>
    <s v="/"/>
    <s v="/"/>
    <s v="/"/>
    <s v="/"/>
    <s v="/"/>
    <s v="/"/>
    <s v="/"/>
    <s v="/"/>
    <s v="/"/>
    <s v="/"/>
    <s v="/"/>
    <s v="/"/>
    <s v="/"/>
    <s v="/"/>
    <s v="/"/>
    <s v="/"/>
  </r>
  <r>
    <x v="14"/>
    <x v="1"/>
    <s v="Autorizzazione missioni del personale"/>
    <s v="Responsabile di area"/>
    <s v="Personale"/>
    <s v="NO"/>
    <s v="NO"/>
    <s v="NO"/>
    <s v="SI"/>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 Autorizzazione non dovuta allo svolgimento di missioni ad un dipendente al fine di agevolarlo indebitamente (anche con la finalità indiretta di ottenere vantaggi per l'azienda)_x000a_- Svolgimento di missioni per attività non inerenti alle funzioni istituzionali"/>
    <n v="3"/>
    <n v="1"/>
    <n v="3"/>
    <n v="1"/>
    <n v="1"/>
    <n v="2.1"/>
    <n v="3"/>
    <n v="3"/>
    <n v="3"/>
    <n v="6.3000000000000007"/>
    <s v="M"/>
    <s v="- Codice etico di Gruppo_x000a_- Organigramma_x000a_- Procedura PGA04 - Gestione finanziaria"/>
    <s v="/"/>
    <n v="6"/>
    <n v="0"/>
    <n v="6"/>
    <n v="0.30000000000000071"/>
    <x v="2"/>
    <s v="/"/>
    <s v="/"/>
    <s v="/"/>
    <s v="/"/>
    <s v="/"/>
    <s v="/"/>
    <s v="/"/>
    <s v="/"/>
    <s v="/"/>
    <s v="/"/>
    <s v="/"/>
    <s v="/"/>
    <s v="/"/>
    <s v="/"/>
    <s v="/"/>
    <s v="/"/>
    <s v="/"/>
  </r>
  <r>
    <x v="15"/>
    <x v="1"/>
    <s v="Verifica documentazione"/>
    <s v="- Direttore Generale_x000a_- Responsabile e addetti amministrazione e finanza"/>
    <s v="Personale"/>
    <s v="NO"/>
    <s v="NO"/>
    <s v="NO"/>
    <s v="SI"/>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Inosservanza delle norme e delle regole e procedure interne per prevedere il rimborso di spese non rimborsabili nei confronti di un determinato soggetto, al fine di agevolarlo indebitamente (anche con la finalità indiretta di ottenere vantaggi per l'azienda)"/>
    <n v="3"/>
    <n v="1"/>
    <n v="3"/>
    <n v="1"/>
    <n v="1"/>
    <n v="2.1"/>
    <n v="3"/>
    <n v="3"/>
    <n v="3"/>
    <n v="6.3000000000000007"/>
    <s v="M"/>
    <s v="- Codice etico di Gruppo_x000a_- Organigramma_x000a_- Procedura PGA04 - Gestione finanziaria"/>
    <s v="/"/>
    <n v="6"/>
    <n v="0"/>
    <n v="6"/>
    <n v="0.30000000000000071"/>
    <x v="2"/>
    <s v="/"/>
    <s v="/"/>
    <s v="/"/>
    <s v="/"/>
    <s v="/"/>
    <s v="/"/>
    <s v="/"/>
    <s v="/"/>
    <s v="/"/>
    <s v="/"/>
    <s v="/"/>
    <s v="/"/>
    <s v="/"/>
    <s v="/"/>
    <s v="/"/>
    <s v="/"/>
    <s v="/"/>
  </r>
  <r>
    <x v="16"/>
    <x v="2"/>
    <s v="Liquidazione delle spese attinenti alle missioni"/>
    <s v="- Presidente_x000a_- Direttore Generale_x000a_- Responsabile Amministrazione e Finanza"/>
    <s v="Personale"/>
    <s v="NO"/>
    <s v="NO"/>
    <s v="NO"/>
    <s v="SI"/>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Peculato - art. 314 c.p._x000a_- Situazioni di cattiva amministrazione in cui, a prescindere dalla rilevanza penale del comportamento, vengano assunte decisioni contrarie all’interesse pubblico, sotto il profilo dell’imparzialità, della funzionalità ed economicità"/>
    <s v="- Inosservanza delle norme e delle regole e procedure interne per prevedere il rimborso di spese non rimborsabili nei confronti di un determinato soggetto, al fine di agevolarlo indebitamente (anche con la finalità indiretta di ottenere vantaggi per l'azienda)_x000a_- Appropriazione di denaro aziendale"/>
    <n v="5"/>
    <n v="1"/>
    <n v="3"/>
    <n v="1"/>
    <n v="1"/>
    <n v="2.9"/>
    <n v="3"/>
    <n v="3"/>
    <n v="3"/>
    <n v="8.6999999999999993"/>
    <s v="M"/>
    <s v="- Codice etico di Gruppo_x000a_- Organigramma_x000a_- Delega Responsabile Amministrazione e Finanza_x000a_- Procura conferita al Direttore Generale_x000a_- Modello di organizzazione, gestione e controllo ex D.lgs. 231/2001_x000a_- Procedura PGA04 - Gestione finanziaria"/>
    <s v="/"/>
    <n v="7"/>
    <n v="0"/>
    <n v="7"/>
    <n v="1.6999999999999993"/>
    <x v="2"/>
    <s v="/"/>
    <s v="/"/>
    <s v="/"/>
    <s v="/"/>
    <s v="/"/>
    <s v="/"/>
    <s v="/"/>
    <s v="/"/>
    <s v="/"/>
    <s v="/"/>
    <s v="/"/>
    <s v="/"/>
    <s v="/"/>
    <s v="/"/>
    <s v="N. di casistiche di spese per trasferta non rimborsate per difformità nella documentazione presentata"/>
    <s v="Quadrimestrale"/>
    <s v="Responsabile Amministrazione e finanza"/>
  </r>
  <r>
    <x v="17"/>
    <x v="3"/>
    <s v="Definizione dell'oggetto dell'affidamento"/>
    <s v="- CdA_x000a_- Direttore Generale_x000a_- Responsabili delle aree aziendali"/>
    <s v="Consulenti"/>
    <s v="SI"/>
    <s v="&gt;B"/>
    <s v="NO"/>
    <s v="SI"/>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Rischio di definizione di un fabbisogno di consulenza non effettivo al fine di effettuare un affidamento a soggetti predeterminati (anche con la finalità indiretta di ottenere vantaggi per l'azienda)"/>
    <n v="5"/>
    <n v="5"/>
    <n v="3"/>
    <n v="1"/>
    <n v="5"/>
    <n v="3.9000000000000004"/>
    <n v="4"/>
    <n v="5"/>
    <n v="4.5999999999999996"/>
    <n v="17.940000000000001"/>
    <s v="A"/>
    <s v="- Codice etico di Gruppo_x000a_- Organigramma_x000a_- Procura conferita al Direttore Generale_x000a_- Obblighi di pubblicazione previsti dalla normativa vigente, in particolare D.lgs. 33/2013_x000a_- Modello di organizzazione, gestione e controllo ex D.lgs. 231/2001_x000a_- PTPCT di Gruppo_x000a_- Regolamento per l'affidamento e l’esecuzione di lavori, servizi e forniture di valore inferiore alla soglia comunitaria di cui all’art.35 del D.Lgs.n.50/2016 (Codice dei Contratti Pubblici) s.m.i._x000a_- Procedura PGA02 - Ciclo passivo"/>
    <s v="/"/>
    <n v="6"/>
    <n v="0"/>
    <n v="6"/>
    <n v="11.940000000000001"/>
    <x v="0"/>
    <s v="/"/>
    <s v="/"/>
    <s v="Sottoporre ad audit interno almeno il 50% degli incarichi professionali affidati da RetiAmbiente S.p.A. nel corso del 2023"/>
    <s v="/"/>
    <s v="RFC / RPCT"/>
    <s v="Entro il 30/11/2023"/>
    <s v="/"/>
    <s v="/"/>
    <s v="/"/>
    <s v="/"/>
    <s v="/"/>
    <s v="/"/>
    <s v="/"/>
    <s v="/"/>
    <s v="N. di incarichi professionali affidati"/>
    <s v="Quadrimestrale"/>
    <s v="Responsabile gare e approvvigionamenti"/>
  </r>
  <r>
    <x v="18"/>
    <x v="3"/>
    <s v="Individuazione dello strumento per l'affidamento"/>
    <s v="- CdA_x000a_- Direttore Generale_x000a_- Responsabili gare e approvvigionamenti"/>
    <s v="Consulenti"/>
    <s v="SI"/>
    <s v="&gt;B"/>
    <s v="NO"/>
    <s v="SI"/>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Rischio di individuazione di uno strumento di affidamento agevolato al fine di effettuare un affidamento a soggetti predeterminati (anche con la finalità indiretta di ottenere vantaggi per l'azienda)"/>
    <n v="5"/>
    <n v="5"/>
    <n v="3"/>
    <n v="1"/>
    <n v="5"/>
    <n v="3.9000000000000004"/>
    <n v="4"/>
    <n v="5"/>
    <n v="4.5999999999999996"/>
    <n v="17.940000000000001"/>
    <s v="A"/>
    <s v="- Codice etico di Gruppo_x000a_- Organigramma_x000a_- Procura conferita al Direttore Generale_x000a_- Obblighi di pubblicazione previsti dalla normativa vigente, in particolare D.lgs. 33/2013_x000a_- Modello di organizzazione, gestione e controllo ex D.lgs. 231/2001_x000a_- PTPCT di Gruppo_x000a_- Regolamento per l'affidamento e l’esecuzione di lavori, servizi e forniture di valore inferiore alla soglia comunitaria di cui all’art.35 del D.Lgs.n.50/2016 (Codice dei Contratti Pubblici) s.m.i._x000a_- Procedura PGA02 - Ciclo passivo"/>
    <s v="/"/>
    <n v="6"/>
    <n v="0"/>
    <n v="6"/>
    <n v="11.940000000000001"/>
    <x v="0"/>
    <s v="/"/>
    <s v="/"/>
    <s v="Si rinvia all'attività n. 18"/>
    <m/>
    <m/>
    <m/>
    <s v="/"/>
    <s v="/"/>
    <s v="/"/>
    <s v="/"/>
    <s v="/"/>
    <s v="/"/>
    <s v="/"/>
    <s v="/"/>
    <s v="Elenco degli incarichi professionali affidati in assenza di confronto competitivo fra più professionisti "/>
    <s v="Quadrimestrale"/>
    <s v="Responsabile gare e approvvigionamenti"/>
  </r>
  <r>
    <x v="19"/>
    <x v="3"/>
    <s v="Individuazione e scelta del consulente"/>
    <s v="- CdA_x000a_- Direttore Generale_x000a_- Responsabili gare e approvvigionamenti"/>
    <s v="Consulenti"/>
    <s v="SI"/>
    <s v="&gt;B"/>
    <s v="NO"/>
    <s v="SI"/>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Rischio di individuazione di un consulente già predeterminato a seguito di accordo illecito tra le parti (anche con la finalità indiretta di ottenere vantaggi per l'azienda)"/>
    <n v="5"/>
    <n v="5"/>
    <n v="3"/>
    <n v="1"/>
    <n v="5"/>
    <n v="3.9000000000000004"/>
    <n v="4"/>
    <n v="5"/>
    <n v="4.5999999999999996"/>
    <n v="17.940000000000001"/>
    <s v="A"/>
    <s v="- Codice etico di Gruppo_x000a_- Organigramma_x000a_- Procura conferita al Direttore Generale_x000a_- Obblighi di pubblicazione previsti dalla normativa vigente, in particolare D.lgs. 33/2013_x000a_- Modello di organizzazione, gestione e controllo ex D.lgs. 231/2001_x000a_- PTPCT di Gruppo_x000a_- Regolamento per l'affidamento e l’esecuzione di lavori, servizi e forniture di valore inferiore alla soglia comunitaria di cui all’art.35 del D.Lgs.n.50/2016 (Codice dei Contratti Pubblici) s.m.i._x000a_- Procedura PGA02 - Ciclo passivo"/>
    <s v="/"/>
    <n v="6"/>
    <n v="0"/>
    <n v="6"/>
    <n v="11.940000000000001"/>
    <x v="0"/>
    <s v="/"/>
    <s v="/"/>
    <s v="Si rinvia all'attività n. 18"/>
    <m/>
    <m/>
    <m/>
    <s v="/"/>
    <s v="/"/>
    <s v="/"/>
    <s v="/"/>
    <s v="/"/>
    <s v="/"/>
    <s v="/"/>
    <s v="/"/>
    <s v="Elenco degli incarichi professionali affidati in assenza di confronto competitivo fra più professionisti "/>
    <s v="Quadrimestrale"/>
    <s v="Responsabile gare e approvvigionamenti"/>
  </r>
  <r>
    <x v="20"/>
    <x v="3"/>
    <s v="Sottoscrizione contratto"/>
    <s v="- Direttore Generale_x000a_- Responsabili gare e approvvigionamenti"/>
    <s v="Consulenti"/>
    <s v="SI"/>
    <s v="&gt;B"/>
    <s v="NO"/>
    <s v="SI"/>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Rischio di individuazione di un consulente già predeterminato a seguito di accordo illecito tra le parti (anche con la finalità indiretta di ottenere vantaggi per l'azienda)"/>
    <n v="5"/>
    <n v="5"/>
    <n v="3"/>
    <n v="1"/>
    <n v="5"/>
    <n v="3.9000000000000004"/>
    <n v="4"/>
    <n v="5"/>
    <n v="4.5999999999999996"/>
    <n v="17.940000000000001"/>
    <s v="A"/>
    <s v="- Codice etico di Gruppo_x000a_- Organigramma_x000a_- Procura conferita al Direttore Generale_x000a_- Obblighi di pubblicazione previsti dalla normativa vigente, in particolare D.lgs. 33/2013_x000a_- Modello di organizzazione, gestione e controllo ex D.lgs. 231/2001_x000a_- PTPCT di Gruppo_x000a_- Regolamento per l'affidamento e l’esecuzione di lavori, servizi e forniture di valore inferiore alla soglia comunitaria di cui all’art.35 del D.Lgs.n.50/2016 (Codice dei Contratti Pubblici) s.m.i._x000a_- Procedura PGA02 - Ciclo passivo"/>
    <s v="/"/>
    <n v="6"/>
    <n v="0"/>
    <n v="6"/>
    <n v="11.940000000000001"/>
    <x v="0"/>
    <s v="/"/>
    <s v="/"/>
    <s v="Si rinvia all'attività n. 18"/>
    <m/>
    <m/>
    <m/>
    <s v="/"/>
    <s v="/"/>
    <s v="/"/>
    <s v="/"/>
    <s v="/"/>
    <s v="/"/>
    <s v="/"/>
    <s v="/"/>
    <s v="Elenco degli incarichi professionali affidati in assenza di confronto competitivo fra più professionisti "/>
    <s v="Quadrimestrale"/>
    <s v="Responsabile gare e approvvigionamenti"/>
  </r>
  <r>
    <x v="21"/>
    <x v="3"/>
    <s v="Verifica corretta esecuzione "/>
    <s v="DEC / Richiedente la consulenza"/>
    <s v="Consulenti"/>
    <s v="SI"/>
    <s v="&gt;B"/>
    <s v="NO"/>
    <s v="SI"/>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Rischio di evidenziare una prestazione non effettivamente eseguita al fine di agevolare la controparte (anche con la finalità indiretta di ottenere vantaggi per l'azienda)"/>
    <n v="5"/>
    <n v="5"/>
    <n v="3"/>
    <n v="1"/>
    <n v="5"/>
    <n v="3.9000000000000004"/>
    <n v="4"/>
    <n v="5"/>
    <n v="4.5999999999999996"/>
    <n v="17.940000000000001"/>
    <s v="A"/>
    <s v="- Codice etico di Gruppo_x000a_- Organigramma_x000a_- Procura conferita al Direttore Generale_x000a_- Obblighi di pubblicazione previsti dalla normativa vigente, in particolare D.lgs. 33/2013_x000a_- Modello di organizzazione, gestione e controllo ex D.lgs. 231/2001_x000a_- PTPCT di Gruppo_x000a_- Regolamento per l'affidamento e l’esecuzione di lavori, servizi e forniture di valore inferiore alla soglia comunitaria di cui all’art.35 del D.Lgs.n.50/2016 (Codice dei Contratti Pubblici) s.m.i._x000a_- Procedura PGA02 - Ciclo passivo"/>
    <s v="/"/>
    <n v="6"/>
    <n v="0"/>
    <n v="6"/>
    <n v="11.940000000000001"/>
    <x v="0"/>
    <s v="/"/>
    <s v="/"/>
    <s v="Si rinvia all'attività n. 18"/>
    <m/>
    <m/>
    <m/>
    <s v="/"/>
    <s v="/"/>
    <s v="/"/>
    <s v="/"/>
    <s v="/"/>
    <s v="/"/>
    <s v="/"/>
    <s v="/"/>
    <s v="Elenco degli incarichi professionali affidati in assenza di confronto competitivo fra più professionisti "/>
    <s v="Quadrimestrale"/>
    <s v="Responsabile gare e approvvigionamenti"/>
  </r>
  <r>
    <x v="22"/>
    <x v="4"/>
    <s v="Programmazione acquisti"/>
    <s v="- CdA_x000a_- Direttore Generale_x000a_- Responsabile gare e approvvigionamenti_x000a_- Responsabile di Area_x000a_- SOL"/>
    <s v="Fornitori"/>
    <s v="SI"/>
    <s v="&gt;B"/>
    <s v="NO"/>
    <s v="SI "/>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Definizione di un fabbisogno non effettivo ma finalizzato ad agevolare indebitamente un affidamento verso una determinata controparte (anche con la finalità indiretta di ottenere vantaggi per l'azienda)"/>
    <n v="5"/>
    <n v="5"/>
    <n v="3"/>
    <n v="1"/>
    <n v="5"/>
    <n v="3.9000000000000004"/>
    <n v="4"/>
    <n v="5"/>
    <n v="4.5999999999999996"/>
    <n v="17.940000000000001"/>
    <s v="A"/>
    <s v="- Organigramma _x000a_- Codice etico di Gruppo_x000a_- Procura conferita al Direttore Generale_x000a_- Regolamento degli approvvigionamenti infragruppo di RetiAmbiente S.p.A._x000a_- Regolamento per l'affidamento e l’esecuzione di lavori, servizi e forniture di valore inferiore alla soglia comunitaria di cui all’art.35 del D.Lgs.n.50/2016 (Codice dei Contratti Pubblici) s.m.i._x000a_- Procedura PGA02 - Ciclo passivo_x000a_- Procedura PGA10 - Processo di budget_x000a_- Regolamento del Gruppo RetiAmbiente_x000a_- Modello di organizzazione, gestione e controllo ex D.lgs. 231/2001_x000a_- PTPCT di Gruppo"/>
    <s v="/"/>
    <n v="8"/>
    <n v="0"/>
    <n v="8"/>
    <n v="9.9400000000000013"/>
    <x v="0"/>
    <s v="/"/>
    <s v="/"/>
    <s v="Sottoporre ad audit almeno due volte all'anno il processo del ciclo passivo, verificando con particolare attenzione l'applicazione del Regolamento acquisti, della PGA02 e dei moduli collegati e della PGA04"/>
    <s v="/"/>
    <s v="RPCT/RFC"/>
    <s v="Entro il 31/12/2023"/>
    <s v="Incrementare la centralizzazione e la regolamentazione degli acquisti da parte della Capogruppo"/>
    <s v="1) Predisporre una regolamentazione di Gruppo per tutte le tipologie di acquisti_x000a_2) Incrementare del 5% rispetto all'anno precedente la centralizzazione degli acquisti presso la Capogruppo"/>
    <s v="Personale aziendale"/>
    <s v="Responsabile gare e approvvigionamenti RetiAmbiente S.p.A."/>
    <s v="1) Entro il 31/07/2023_x000a_2) Entro il 31/12/2023"/>
    <s v="1) Adozione di un regolamento acquisti di gruppo entro i termini previsit_x000a_2) % di incremento delle procedure di acquisto centralizzate presso la Capogruppo rispetto al 2022"/>
    <s v="Entro il 31/01/2024"/>
    <s v="RPCT / RFC"/>
    <s v="N. di gare esperite in qualità di stazione appaltante per il Gruppo "/>
    <s v="Quadrimestrale"/>
    <s v="Responsabile gare e approvvigionamenti"/>
  </r>
  <r>
    <x v="23"/>
    <x v="4"/>
    <s v="Nomina RUP"/>
    <s v="- CdA_x000a_- Responsabile gare e approvvigionamenti"/>
    <s v="Fornitori"/>
    <s v="SI"/>
    <s v="&gt;B"/>
    <s v="NO"/>
    <s v="SI "/>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 Nomina di un RUP indirizzata dalla volontà di facilitare la scelta di un determinato fornitore (anche con la finalità indiretta di ottenere vantaggi per l'azienda)_x000a_- Mancata comunicazione, da parte del soggetto nominato, di conflitto di interessi con un OE, al fine di agevolarlo "/>
    <n v="5"/>
    <n v="5"/>
    <n v="3"/>
    <n v="1"/>
    <n v="5"/>
    <n v="3.9000000000000004"/>
    <n v="4"/>
    <n v="5"/>
    <n v="4.5999999999999996"/>
    <n v="17.940000000000001"/>
    <s v="A"/>
    <s v="- Organigramma _x000a_- Codice etico di Gruppo_x000a_- Procura conferita al Direttore Generale_x000a_- Regolamento degli approvvigionamenti infragruppo di RetiAmbiente S.p.A._x000a_- Regolamento per l'affidamento e l’esecuzione di lavori, servizi e forniture di valore inferiore alla soglia comunitaria di cui all’art.35 del D.Lgs.n.50/2016 (Codice dei Contratti Pubblici) s.m.i._x000a_- Procedura PGA02 - Ciclo passivo_x000a_- Modello di organizzazione, gestione e controllo ex D.lgs. 231/2001_x000a_- PTPCT di Gruppo_x000a_- Dichiarazione di assenza di conflitto di interessi sottoscritta dal RUP"/>
    <s v="/"/>
    <n v="8"/>
    <n v="0"/>
    <n v="8"/>
    <n v="9.9400000000000013"/>
    <x v="0"/>
    <s v="/"/>
    <s v="/"/>
    <s v="Si rinvia all'attività n. 23"/>
    <s v="/"/>
    <s v="/"/>
    <s v="/"/>
    <s v="/"/>
    <s v="/"/>
    <s v="/"/>
    <s v="/"/>
    <s v="/"/>
    <s v="/"/>
    <s v="/"/>
    <s v="/"/>
    <s v="N. di casi di conflitti di interesse del RUP"/>
    <s v="Quadrimestrale"/>
    <s v="Responsabile gare e approvvigionamenti"/>
  </r>
  <r>
    <x v="24"/>
    <x v="4"/>
    <s v="Definizione dell'oggetto dell'affidamento"/>
    <s v="RUP"/>
    <s v="Fornitori"/>
    <s v="SI"/>
    <s v="&gt;B"/>
    <s v="NO"/>
    <s v="SI "/>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Richiesta di acquisto di beni, servizi, lavori non necessari al funzionamento della struttura bensì per selezionare indebitamente un determinato fornitore (anche con la finalità indiretta di ottenere vantaggi per l'azienda)"/>
    <n v="5"/>
    <n v="5"/>
    <n v="3"/>
    <n v="1"/>
    <n v="5"/>
    <n v="3.9000000000000004"/>
    <n v="4"/>
    <n v="5"/>
    <n v="4.5999999999999996"/>
    <n v="17.940000000000001"/>
    <s v="A"/>
    <s v="- Organigramma _x000a_- Codice etico di Gruppo_x000a_- Procura conferita al Direttore Generale_x000a_- Regolamento degli approvvigionamenti infragruppo di RetiAmbiente S.p.A._x000a_- Regolamento per l'affidamento e l’esecuzione di lavori, servizi e forniture di valore inferiore alla soglia comunitaria di cui all’art.35 del D.Lgs.n.50/2016 (Codice dei Contratti Pubblici) s.m.i._x000a_- Procedura PGA02 - Ciclo passivo_x000a_- Modello di organizzazione, gestione e controllo ex D.lgs. 231/2001_x000a_- PTPCT di Gruppo_x000a_- Obblighi di pubblicazione previsti dalla normativa vigente, in particolare D.lgs. 33/2013"/>
    <s v="/"/>
    <n v="7"/>
    <n v="0"/>
    <n v="7"/>
    <n v="10.940000000000001"/>
    <x v="0"/>
    <s v="/"/>
    <s v="/"/>
    <s v="Si rinvia all'attività n. 23"/>
    <s v="/"/>
    <s v="/"/>
    <s v="/"/>
    <s v="/"/>
    <s v="/"/>
    <s v="/"/>
    <s v="/"/>
    <s v="/"/>
    <s v="/"/>
    <s v="/"/>
    <s v="/"/>
    <s v="/"/>
    <s v="/"/>
    <s v="/"/>
  </r>
  <r>
    <x v="25"/>
    <x v="4"/>
    <s v="Individuazione dello strumento per l'affidamento"/>
    <s v="- RUP_x000a_- Responsabile gare e approvvigionamenti"/>
    <s v="Fornitori"/>
    <s v="SI"/>
    <s v="&gt;B"/>
    <s v="NO"/>
    <s v="SI "/>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Utilizzo di strumenti di affidamento più agevolati al fine di favorire un determinato OE (anche con la finalità indiretta di ottenere vantaggi per l'azienda)"/>
    <n v="5"/>
    <n v="5"/>
    <n v="3"/>
    <n v="1"/>
    <n v="5"/>
    <n v="3.9000000000000004"/>
    <n v="4"/>
    <n v="5"/>
    <n v="4.5999999999999996"/>
    <n v="17.940000000000001"/>
    <s v="A"/>
    <s v="- Organigramma _x000a_- Codice etico di Gruppo_x000a_- Procura conferita al Direttore Generale_x000a_- Regolamento degli approvvigionamenti infragruppo di RetiAmbiente S.p.A._x000a_- Regolamento per l'affidamento e l’esecuzione di lavori, servizi e forniture di valore inferiore alla soglia comunitaria di cui all’art.35 del D.Lgs.n.50/2016 (Codice dei Contratti Pubblici) s.m.i._x000a_- Procedura PGA02 - Ciclo passivo_x000a_- Modello di organizzazione, gestione e controllo ex D.lgs. 231/2001_x000a_- PTPCT di Gruppo_x000a_- Obblighi di pubblicazione previsti dalla normativa vigente, in particolare D.lgs. 33/2013"/>
    <s v="/"/>
    <n v="8"/>
    <n v="0"/>
    <n v="8"/>
    <n v="9.9400000000000013"/>
    <x v="0"/>
    <s v="/"/>
    <s v="/"/>
    <s v="Si rinvia all'attività n. 23"/>
    <s v="/"/>
    <s v="/"/>
    <s v="/"/>
    <s v="Aumentare l'informatizzazione del ciclo passivo"/>
    <s v="Completare il processo di implementazione del gestionale relativo al ciclo passivo al fine di tracciare informaticamente il processo, dalla fase di definizione del fabbisogno a quella di esecuzione della prestazione"/>
    <s v="- Personale aziendale _x000a_- Risorse economiche"/>
    <s v="Responsabile controllo di gestione"/>
    <s v="Entro il 30/09/2023"/>
    <s v="Completamento dell'implementazione del gestionale ciclo passivo entro i termini previsti"/>
    <s v="Entro il 31/12/2023"/>
    <s v="RPCT / RFC"/>
    <s v="% di affidamenti diretti rispetto al totale degli affidamenti (sia in termini numerici che di importo)"/>
    <s v="Quadrimestrale"/>
    <s v="Responsabile gare e approvvigionamenti"/>
  </r>
  <r>
    <x v="26"/>
    <x v="4"/>
    <s v="Gestione elenco fornitori"/>
    <s v="Responsabile gare e approvvigionamenti"/>
    <s v="Fornitori"/>
    <s v="SI"/>
    <s v="&gt;B"/>
    <s v="NO"/>
    <s v="SI "/>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Alterazione dei dati di iscrizione e valutazione periodica di un OE al fine di non far riscontrare carenze che potrebbero comprometterne l'iscrizione ovvero il mantenimento dell'iscrizione all'albo (anche con la finalità indiretta di ottenere vantaggi per l'azienda)"/>
    <n v="5"/>
    <n v="5"/>
    <n v="3"/>
    <n v="1"/>
    <n v="5"/>
    <n v="3.9000000000000004"/>
    <n v="4"/>
    <n v="5"/>
    <n v="4.5999999999999996"/>
    <n v="17.940000000000001"/>
    <s v="A"/>
    <s v="- Organigramma _x000a_- Codice etico di Gruppo_x000a_- Procura conferita al Direttore Generale_x000a_- Modello di organizzazione, gestione e controllo ex D.lgs. 231/2001_x000a_- PTPCT di Gruppo_x000a_- Software digital PA"/>
    <s v="/"/>
    <n v="9"/>
    <n v="0"/>
    <n v="9"/>
    <n v="8.9400000000000013"/>
    <x v="0"/>
    <s v="/"/>
    <s v="/"/>
    <s v="Predisposizione di un Regolamento per la gestione dell'albo fornitori"/>
    <s v="/"/>
    <s v="Responsabile gare e approvvigionamenti"/>
    <s v="Entro il 31/03/2023"/>
    <s v="/"/>
    <s v="/"/>
    <s v="/"/>
    <s v="/"/>
    <s v="/"/>
    <s v="/"/>
    <s v="/"/>
    <s v="/"/>
    <s v="Elenco degli affidamenti effettuati a fornitori non iscritti all'albo fornitori "/>
    <s v="Quadrimestrale"/>
    <s v="Responsabile gare e approvvigionamenti"/>
  </r>
  <r>
    <x v="27"/>
    <x v="4"/>
    <s v="Definizione dei criteri di aggiudicazione"/>
    <s v="- RUP_x000a_- Responsabile gare e approvvigionamenti"/>
    <s v="Fornitori"/>
    <s v="SI"/>
    <s v="&gt;B"/>
    <s v="NO"/>
    <s v="SI "/>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Definizione di criteri di aggiudicazione ad hoc (specifici) per favorire determinati soggetti ed imprese nell'aggiudicazione (anche con la finalità indiretta di ottenere vantaggi per l'azienda)"/>
    <n v="5"/>
    <n v="5"/>
    <n v="3"/>
    <n v="1"/>
    <n v="5"/>
    <n v="3.9000000000000004"/>
    <n v="4"/>
    <n v="5"/>
    <n v="4.5999999999999996"/>
    <n v="17.940000000000001"/>
    <s v="A"/>
    <s v="- Organigramma _x000a_- Codice etico di Gruppo_x000a_- Procura conferita al Direttore Generale_x000a_- Regolamento degli approvvigionamenti infragruppo di RetiAmbiente S.p.A._x000a_- Regolamento per l'affidamento e l’esecuzione di lavori, servizi e forniture di valore inferiore alla soglia comunitaria di cui all’art.35 del D.Lgs.n.50/2016 (Codice dei Contratti Pubblici) s.m.i._x000a_- Procedura PGA02 - Ciclo passivo_x000a_- Modello di organizzazione, gestione e controllo ex D.lgs. 231/2001_x000a_- PTPCT di Gruppo"/>
    <s v="/"/>
    <n v="8"/>
    <n v="0"/>
    <n v="8"/>
    <n v="9.9400000000000013"/>
    <x v="0"/>
    <s v="/"/>
    <s v="/"/>
    <s v="Si rinvia all'attività n. 23"/>
    <s v="/"/>
    <s v="/"/>
    <s v="/"/>
    <s v="/"/>
    <s v="/"/>
    <s v="/"/>
    <s v="/"/>
    <s v="/"/>
    <s v="/"/>
    <s v="/"/>
    <s v="/"/>
    <s v="/"/>
    <s v="/"/>
    <s v="/"/>
  </r>
  <r>
    <x v="28"/>
    <x v="4"/>
    <s v="Ricezione e gestione delle offerte"/>
    <s v="- RUP_x000a_- Commissione di gara_x000a_- Responsabile gare e approvvigionamenti"/>
    <s v="Fornitori"/>
    <s v="SI"/>
    <s v="&gt;B"/>
    <s v="NO"/>
    <s v="SI "/>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Divulgazione di inforamazioni sulle offerte pervenute a terzi soggetti interessati all'aggiudicazione della fornitura al fine di agevolarli indebitamente (anche con la finalità indiretta di ottenere vantaggi per l'azienda)"/>
    <n v="5"/>
    <n v="5"/>
    <n v="3"/>
    <n v="1"/>
    <n v="5"/>
    <n v="3.9000000000000004"/>
    <n v="4"/>
    <n v="5"/>
    <n v="4.5999999999999996"/>
    <n v="17.940000000000001"/>
    <s v="A"/>
    <s v="- Organigramma _x000a_- Codice etico di Gruppo_x000a_- Procura conferita al Direttore Generale_x000a_- Regolamento degli approvvigionamenti infragruppo di RetiAmbiente S.p.A._x000a_- Regolamento per l'affidamento e l’esecuzione di lavori, servizi e forniture di valore inferiore alla soglia comunitaria di cui all’art.35 del D.Lgs.n.50/2016 (Codice dei Contratti Pubblici) s.m.i._x000a_- Procedura PGA02 - Ciclo passivo_x000a_- Modello di organizzazione, gestione e controllo ex D.lgs. 231/2001_x000a_- PTPCT di Gruppo_x000a_- Software digital PA"/>
    <s v="/"/>
    <n v="8"/>
    <n v="0"/>
    <n v="8"/>
    <n v="9.9400000000000013"/>
    <x v="0"/>
    <s v="/"/>
    <s v="/"/>
    <s v="Si rinvia all'attività n. 23"/>
    <s v="/"/>
    <s v="/"/>
    <s v="/"/>
    <s v="/"/>
    <s v="/"/>
    <s v="/"/>
    <s v="/"/>
    <s v="/"/>
    <s v="/"/>
    <s v="/"/>
    <s v="/"/>
    <s v="Elenco degli acquisti (sopra 5.000 euro) effettuati senza l'utilizzo della piattaforma telematica"/>
    <s v="Quadrimestrale"/>
    <s v="Responsabile gare e approvvigionamenti"/>
  </r>
  <r>
    <x v="29"/>
    <x v="4"/>
    <s v="Nomina Commissione di gara"/>
    <s v="CdA"/>
    <s v="Fornitori"/>
    <s v="SI"/>
    <s v="&gt;B"/>
    <s v="NO"/>
    <s v="SI "/>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 Nomina in commissione di soggetti specifici al fine di indirizzare la scelta verso uno specifico fornitore (anche con la finalità indiretta di ottenere vantaggi per l'azienda)_x000a_- Mancata comunicazione, da parte del soggetto nominato, di conflitto di interessi con un OE, al fine di agevolarlo "/>
    <n v="5"/>
    <n v="5"/>
    <n v="3"/>
    <n v="1"/>
    <n v="5"/>
    <n v="3.9000000000000004"/>
    <n v="4"/>
    <n v="5"/>
    <n v="4.5999999999999996"/>
    <n v="17.940000000000001"/>
    <s v="A"/>
    <s v="- Organigramma _x000a_- Codice etico di Gruppo_x000a_- Regolamento degli approvvigionamenti infragruppo di RetiAmbiente S.p.A._x000a_- Regolamento per l'affidamento e l’esecuzione di lavori, servizi e forniture di valore inferiore alla soglia comunitaria di cui all’art.35 del D.Lgs.n.50/2016 (Codice dei Contratti Pubblici) s.m.i._x000a_- Procedura PGA02 - Ciclo passivo_x000a_- Modello di organizzazione, gestione e controllo ex D.lgs. 231/2001_x000a_- PTPCT di Gruppo_x000a_- Obblighi di pubblicazione previsti dalla normativa vigente, in particolare D.lgs. 33/2013_x000a_- Dichiarazione richiesta ai commissari di assenza di conflitto di interessi e di cause ostative"/>
    <s v="/"/>
    <n v="9"/>
    <n v="0"/>
    <n v="9"/>
    <n v="8.9400000000000013"/>
    <x v="0"/>
    <s v="/"/>
    <s v="/"/>
    <s v="Si rinvia all'attività n. 23"/>
    <s v="/"/>
    <s v="/"/>
    <s v="/"/>
    <s v="/"/>
    <s v="/"/>
    <s v="/"/>
    <s v="/"/>
    <s v="/"/>
    <s v="/"/>
    <s v="/"/>
    <s v="/"/>
    <s v="N. di casi di conflitti di interesse dei commissari di gara"/>
    <s v="Quadrimestrale"/>
    <s v="Responsabile gare e approvvigionamenti"/>
  </r>
  <r>
    <x v="30"/>
    <x v="4"/>
    <s v="Individuazione e scelta del fornitore a seguito di procedura aperta"/>
    <s v="- CdA_x000a_- RUP_x000a_- Responsabile gare e approvvigionamenti"/>
    <s v="Fornitori"/>
    <s v="SI"/>
    <s v="&gt;B"/>
    <s v="NO"/>
    <s v="SI "/>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Alterazione degli atti e delle procedure di gara al fine di agevolare uno specifico OE (anche con la finalità indiretta di ottenere vantaggi per l'azienda)"/>
    <n v="5"/>
    <n v="5"/>
    <n v="3"/>
    <n v="1"/>
    <n v="5"/>
    <n v="3.9000000000000004"/>
    <n v="4"/>
    <n v="5"/>
    <n v="4.5999999999999996"/>
    <n v="17.940000000000001"/>
    <s v="A"/>
    <s v="- Organigramma _x000a_- Codice etico di Gruppo_x000a_- Procura conferita al Direttore Generale_x000a_- Regolamento degli approvvigionamenti infragruppo di RetiAmbiente S.p.A._x000a_- Procedura PGA02 - Ciclo passivo_x000a_- Modello di organizzazione, gestione e controllo ex D.lgs. 231/2001_x000a_- PTPCT di Gruppo_x000a_- Obblighi di pubblicazione previsti dalla normativa vigente, in particolare D.lgs. 33/2013_x000a_- Software digital PA"/>
    <s v="/"/>
    <n v="9"/>
    <n v="0"/>
    <n v="9"/>
    <n v="8.9400000000000013"/>
    <x v="0"/>
    <s v="/"/>
    <s v="/"/>
    <s v="Sottoporre ad audit interno almeno il 30% delle procedure aperte svolte da RetiAmbiente S.p.A. nel 2023"/>
    <s v="/"/>
    <s v="RFC / RPCT"/>
    <s v="Entro il 30/11/2023"/>
    <s v="/"/>
    <s v="/"/>
    <s v="/"/>
    <s v="/"/>
    <s v="/"/>
    <s v="/"/>
    <s v="/"/>
    <s v="/"/>
    <s v="/"/>
    <s v="/"/>
    <s v="/"/>
  </r>
  <r>
    <x v="31"/>
    <x v="4"/>
    <s v="Individuazione e scelta del fornitore a seguito di procedure negoziate"/>
    <s v="- CdA_x000a_- RUP_x000a_- Responsabile gare e approvvigionamenti"/>
    <s v="Fornitori"/>
    <s v="SI"/>
    <s v="&gt;B"/>
    <s v="NO"/>
    <s v="SI "/>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Alterazione degli atti e delle procedure di gara al fine di agevolare uno specifico OE (anche con la finalità indiretta di ottenere vantaggi per l'azienda)"/>
    <n v="5"/>
    <n v="5"/>
    <n v="3"/>
    <n v="1"/>
    <n v="5"/>
    <n v="3.9000000000000004"/>
    <n v="4"/>
    <n v="5"/>
    <n v="4.5999999999999996"/>
    <n v="17.940000000000001"/>
    <s v="A"/>
    <s v="- Organigramma _x000a_- Codice etico di Gruppo_x000a_- Procura conferita al Direttore Generale_x000a_- Regolamento degli approvvigionamenti infragruppo di RetiAmbiente S.p.A._x000a_- Procedura PGA02 - Ciclo passivo_x000a_- Modello di organizzazione, gestione e controllo ex D.lgs. 231/2001_x000a_- PTPCT di Gruppo_x000a_- Obblighi di pubblicazione previsti dalla normativa vigente, in particolare D.lgs. 33/2013_x000a_- Software digital PA"/>
    <s v="/"/>
    <n v="9"/>
    <n v="0"/>
    <n v="9"/>
    <n v="8.9400000000000013"/>
    <x v="0"/>
    <s v="/"/>
    <s v="/"/>
    <s v="Sottoporre ad audit interno almeno il 30% delle procedure negoziate svolte da RetiAmbiente S.p.A. nel 2023"/>
    <s v="/"/>
    <s v="RFC / RPCT"/>
    <s v="Entro il 30/11/2023"/>
    <s v="/"/>
    <s v="/"/>
    <s v="/"/>
    <s v="/"/>
    <s v="/"/>
    <s v="/"/>
    <s v="/"/>
    <s v="/"/>
    <s v="/"/>
    <s v="/"/>
    <s v="/"/>
  </r>
  <r>
    <x v="32"/>
    <x v="4"/>
    <s v="Individuazione e scelta del fornitore a seguito di affidamenti diretti"/>
    <s v="- CdA_x000a_- RUP_x000a_- Responsabile gare e approvvigionamenti"/>
    <s v="Fornitori"/>
    <s v="SI"/>
    <s v="&gt;B"/>
    <s v="NO"/>
    <s v="SI "/>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Alterazione degli atti e delle procedure al fine di agevolare uno specifico OE (anche con la finalità indiretta di ottenere vantaggi per l'azienda)"/>
    <n v="5"/>
    <n v="5"/>
    <n v="3"/>
    <n v="1"/>
    <n v="5"/>
    <n v="3.9000000000000004"/>
    <n v="4"/>
    <n v="5"/>
    <n v="4.5999999999999996"/>
    <n v="17.940000000000001"/>
    <s v="A"/>
    <s v="- Organigramma _x000a_- Codice etico di Gruppo_x000a_- Procura conferita al Direttore Generale_x000a_- Regolamento degli approvvigionamenti infragruppo di RetiAmbiente S.p.A._x000a_- Regolamento per l'affidamento e l’esecuzione di lavori, servizi e forniture di valore inferiore alla soglia comunitaria di cui all’art.35 del D.Lgs.n.50/2016 (Codice dei Contratti Pubblici) s.m.i._x000a_- Procedura PGA02 - Ciclo passivo_x000a_- Modello di organizzazione, gestione e controllo ex D.lgs. 231/2001_x000a_- PTPCT di Gruppo_x000a_- Obblighi di pubblicazione previsti dalla normativa vigente, in particolare D.lgs. 33/2013_x000a_- Software digital PA"/>
    <s v="/"/>
    <n v="8"/>
    <n v="0"/>
    <n v="8"/>
    <n v="9.9400000000000013"/>
    <x v="0"/>
    <s v="/"/>
    <s v="/"/>
    <s v="Si rinvia all'attività n. 23"/>
    <s v="/"/>
    <s v="/"/>
    <s v="/"/>
    <s v="/"/>
    <s v="/"/>
    <s v="/"/>
    <s v="/"/>
    <s v="/"/>
    <s v="/"/>
    <s v="/"/>
    <s v="/"/>
    <s v="Elenco degli acquisti dove non è stato possibile applicare il criterio della rotazione"/>
    <s v="Quadrimestrale"/>
    <s v="Responsabile gare e approvvigionamenti"/>
  </r>
  <r>
    <x v="33"/>
    <x v="4"/>
    <s v="Nomina DEC/DEL"/>
    <s v="RUP"/>
    <s v="Fornitori"/>
    <s v="SI"/>
    <s v="&gt;B"/>
    <s v="NO"/>
    <s v="SI "/>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 Nomina di di un DEC/DL specifico al fine di agevolare indebitamento un fornitore nell'esecuzione dell'affidamento (anche con la finalità indiretta di ottenere vantaggi per l'azienda)_x000a_- Mancata comunicazione, da parte del soggetto nominato, di conflitto di interessi con un OE, al fine di agevolarlo "/>
    <n v="5"/>
    <n v="5"/>
    <n v="3"/>
    <n v="1"/>
    <n v="5"/>
    <n v="3.9000000000000004"/>
    <n v="4"/>
    <n v="5"/>
    <n v="4.5999999999999996"/>
    <n v="17.940000000000001"/>
    <s v="A"/>
    <s v="- Organigramma _x000a_- Codice etico di Gruppo_x000a_- Procura conferita al Direttore Generale_x000a_- Regolamento degli approvvigionamenti infragruppo di RetiAmbiente S.p.A._x000a_- Regolamento per l'affidamento e l’esecuzione di lavori, servizi e forniture di valore inferiore alla soglia comunitaria di cui all’art.35 del D.Lgs.n.50/2016 (Codice dei Contratti Pubblici) s.m.i._x000a_- Procedura PGA02 - Ciclo passivo_x000a_- Modello di organizzazione, gestione e controllo ex D.lgs. 231/2001_x000a_- PTPCT di Gruppo_x000a_- Dichiarazione di assenza di conflitto di interessi richiesta al DEC"/>
    <s v="/"/>
    <n v="9"/>
    <n v="0"/>
    <n v="9"/>
    <n v="8.9400000000000013"/>
    <x v="0"/>
    <s v="/"/>
    <s v="/"/>
    <s v="Si rinvia all'attività n. 23"/>
    <s v="/"/>
    <s v="/"/>
    <s v="/"/>
    <s v="/"/>
    <s v="/"/>
    <s v="/"/>
    <s v="/"/>
    <s v="/"/>
    <s v="/"/>
    <s v="/"/>
    <s v="/"/>
    <s v="N. di casi di conflitti di interesse dei DEC/DL"/>
    <s v="Quadrimestrale"/>
    <s v="Responsabile gare e approvvigionamenti"/>
  </r>
  <r>
    <x v="34"/>
    <x v="4"/>
    <s v="Gestione acquisti in urgenza"/>
    <s v="- RUP_x000a_- Responsabile gare e approvvigionamenti"/>
    <s v="Fornitori"/>
    <s v="SI"/>
    <s v="&gt;B"/>
    <s v="NO"/>
    <s v="SI "/>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Gestione acquisti tramite affidamenti diretti, attribuendo tale scelta a motivi di urgenza, al fine di agevolare uno specifico fornitore (anche con la finalità indiretta di ottenere vantaggi per l'azienda)"/>
    <n v="5"/>
    <n v="5"/>
    <n v="3"/>
    <n v="1"/>
    <n v="5"/>
    <n v="3.9000000000000004"/>
    <n v="4"/>
    <n v="5"/>
    <n v="4.5999999999999996"/>
    <n v="17.940000000000001"/>
    <s v="A"/>
    <s v="- Organigramma _x000a_- Codice etico di Gruppo_x000a_- Procura conferita al Direttore Generale_x000a_- Regolamento degli approvvigionamenti infragruppo di RetiAmbiente S.p.A._x000a_- Regolamento per l'affidamento e l’esecuzione di lavori, servizi e forniture di valore inferiore alla soglia comunitaria di cui all’art.35 del D.Lgs.n.50/2016 (Codice dei Contratti Pubblici) s.m.i._x000a_- Procedura PGA02 - Ciclo passivo_x000a_- Modello di organizzazione, gestione e controllo ex D.lgs. 231/2001_x000a_- PTPCT di Gruppo"/>
    <s v="/"/>
    <n v="6"/>
    <n v="0"/>
    <n v="6"/>
    <n v="11.940000000000001"/>
    <x v="0"/>
    <s v="/"/>
    <s v="/"/>
    <s v="Si rinvia all'attività n. 23"/>
    <s v="/"/>
    <s v="/"/>
    <s v="/"/>
    <s v="/"/>
    <s v="/"/>
    <s v="/"/>
    <s v="/"/>
    <s v="/"/>
    <s v="/"/>
    <s v="/"/>
    <s v="/"/>
    <s v="Elenco degli acquisti effettuati in urgenza "/>
    <s v="Quadrimestrale"/>
    <s v="Responsabile gare e approvvigionamenti"/>
  </r>
  <r>
    <x v="35"/>
    <x v="4"/>
    <s v="Gestione subappalto"/>
    <s v="- RUP_x000a_- Responsabile gare e approvvigionamenti"/>
    <s v="Subappaltatori"/>
    <s v="SI"/>
    <s v="&gt;B"/>
    <s v="NO"/>
    <s v="SI "/>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Omesso controllo ovvero mancata applicazione delle disposizioni vigenti in materia di autorizzazione del sub-appalto al fine di agevolare un determinato OE (anche con la finalità indiretta di ottenere vantaggi per l'azienda)"/>
    <n v="5"/>
    <n v="5"/>
    <n v="3"/>
    <n v="1"/>
    <n v="5"/>
    <n v="3.9000000000000004"/>
    <n v="4"/>
    <n v="5"/>
    <n v="4.5999999999999996"/>
    <n v="17.940000000000001"/>
    <s v="A"/>
    <s v="- Organigramma _x000a_- Codice etico di Gruppo_x000a_- Procura conferita al Direttore Generale_x000a_- Regolamento degli approvvigionamenti infragruppo di RetiAmbiente S.p.A._x000a_- Regolamento per l'affidamento e l’esecuzione di lavori, servizi e forniture di valore inferiore alla soglia comunitaria di cui all’art.35 del D.Lgs.n.50/2016 (Codice dei Contratti Pubblici) s.m.i._x000a_- Procedura PGA02 - Ciclo passivo_x000a_- Modello di organizzazione, gestione e controllo ex D.lgs. 231/2001_x000a_- PTPCT di Gruppo"/>
    <s v="/"/>
    <n v="6"/>
    <n v="0"/>
    <n v="6"/>
    <n v="11.940000000000001"/>
    <x v="0"/>
    <s v="/"/>
    <s v="/"/>
    <s v="Si rinvia all'attività n. 23"/>
    <s v="/"/>
    <s v="/"/>
    <s v="/"/>
    <s v="/"/>
    <s v="/"/>
    <s v="/"/>
    <s v="/"/>
    <s v="/"/>
    <s v="/"/>
    <s v="/"/>
    <s v="/"/>
    <s v="Elenco dei subappalti "/>
    <s v="Quadrimestrale"/>
    <s v="Responsabile gare e approvvigionamenti"/>
  </r>
  <r>
    <x v="36"/>
    <x v="4"/>
    <s v="Verifica corretta esecuzione fornitura dei lavori"/>
    <s v="- RUP_x000a_- DL"/>
    <s v="Fornitori"/>
    <s v="SI"/>
    <s v="&gt;B"/>
    <s v="NO"/>
    <s v="SI "/>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Autorizzare lavori non eseguiti ovvero eseguiti difformemente rispetto a quanto concordato al fine di agevolare l'OE (anche con la finalità indiretta di ottenere vantaggi per l'azienda)"/>
    <n v="5"/>
    <n v="5"/>
    <n v="3"/>
    <n v="1"/>
    <n v="5"/>
    <n v="3.9000000000000004"/>
    <n v="4"/>
    <n v="5"/>
    <n v="4.5999999999999996"/>
    <n v="17.940000000000001"/>
    <s v="A"/>
    <s v="- Organigramma _x000a_- Codice etico di Gruppo_x000a_- Procura conferita al Direttore Generale_x000a_- Regolamento degli approvvigionamenti infragruppo di RetiAmbiente S.p.A._x000a_- Regolamento per l'affidamento e l’esecuzione di lavori, servizi e forniture di valore inferiore alla soglia comunitaria di cui all’art.35 del D.Lgs.n.50/2016 (Codice dei Contratti Pubblici) s.m.i._x000a_- Procedura PGA02 - Ciclo passivo_x000a_- Modello di organizzazione, gestione e controllo ex D.lgs. 231/2001_x000a_- PTPCT di Gruppo_x000a_- Procedura PGA04 - Gestione finanziaria_x000a_- Contabilità lavori"/>
    <s v="/"/>
    <n v="8"/>
    <n v="0"/>
    <n v="8"/>
    <n v="9.9400000000000013"/>
    <x v="0"/>
    <s v="/"/>
    <s v="/"/>
    <s v="Si rinvia all'attività n. 23"/>
    <s v="/"/>
    <s v="/"/>
    <s v="/"/>
    <s v="/"/>
    <s v="/"/>
    <s v="/"/>
    <s v="/"/>
    <s v="/"/>
    <s v="/"/>
    <s v="/"/>
    <s v="/"/>
    <s v="Elenco delle fatture pagate in assenza della verifica della corretta esecuzione"/>
    <s v="Quadrimestrale"/>
    <s v="Responsabile Amministrazione e finanza"/>
  </r>
  <r>
    <x v="37"/>
    <x v="4"/>
    <s v="Verifica corretta esecuzione fornitura dei servizi"/>
    <s v="- RUP_x000a_- DEC"/>
    <s v="Fornitori"/>
    <s v="SI"/>
    <s v="&gt;B"/>
    <s v="NO"/>
    <s v="SI "/>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Autorizzare servizi non eseguiti ovvero eseguiti difformemente rispetto a quanto concordato al fine di agevolare l'OE (anche con la finalità indiretta di ottenere vantaggi per l'azienda)"/>
    <n v="5"/>
    <n v="5"/>
    <n v="3"/>
    <n v="1"/>
    <n v="5"/>
    <n v="3.9000000000000004"/>
    <n v="4"/>
    <n v="5"/>
    <n v="4.5999999999999996"/>
    <n v="17.940000000000001"/>
    <s v="A"/>
    <s v="- Organigramma _x000a_- Codice etico di Gruppo_x000a_- Procura conferita al Direttore Generale_x000a_- Regolamento degli approvvigionamenti infragruppo di RetiAmbiente S.p.A._x000a_- Regolamento per l'affidamento e l’esecuzione di lavori, servizi e forniture di valore inferiore alla soglia comunitaria di cui all’art.35 del D.Lgs.n.50/2016 (Codice dei Contratti Pubblici) s.m.i._x000a_- Procedura PGA02 - Ciclo passivo_x000a_- Modello di organizzazione, gestione e controllo ex D.lgs. 231/2001_x000a_- PTPCT di Gruppo_x000a_- Procedura PGA04 - Gestione finanziaria"/>
    <s v="/"/>
    <n v="8"/>
    <n v="0"/>
    <n v="8"/>
    <n v="9.9400000000000013"/>
    <x v="0"/>
    <s v="/"/>
    <s v="/"/>
    <s v="Si rinvia all'attività n. 23"/>
    <s v="/"/>
    <s v="/"/>
    <s v="/"/>
    <s v="/"/>
    <s v="/"/>
    <s v="/"/>
    <s v="/"/>
    <s v="/"/>
    <s v="/"/>
    <s v="/"/>
    <s v="/"/>
    <s v="Elenco delle fatture pagate in assenza della verifica della corretta esecuzione"/>
    <s v="Quadrimestrale"/>
    <s v="Responsabile Amministrazione e finanza"/>
  </r>
  <r>
    <x v="38"/>
    <x v="4"/>
    <s v="Verifica corretta esecuzione fornitura dei beni"/>
    <s v="- RUP_x000a_- DEC"/>
    <s v="Fornitori"/>
    <s v="SI"/>
    <s v="&gt;B"/>
    <s v="NO"/>
    <s v="SI "/>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Autorizzare forniture non eseguite ovvero eseguite difformemente rispetto a quanto concordato al fine di agevolare l'OE (anche con la finalità indiretta di ottenere vantaggi per l'azienda)"/>
    <n v="5"/>
    <n v="5"/>
    <n v="3"/>
    <n v="1"/>
    <n v="5"/>
    <n v="3.9000000000000004"/>
    <n v="4"/>
    <n v="5"/>
    <n v="4.5999999999999996"/>
    <n v="17.940000000000001"/>
    <s v="A"/>
    <s v="- Organigramma _x000a_- Codice etico di Gruppo_x000a_- Procura conferita al Direttore Generale_x000a_- Regolamento degli approvvigionamenti infragruppo di RetiAmbiente S.p.A._x000a_- Regolamento per l'affidamento e l’esecuzione di lavori, servizi e forniture di valore inferiore alla soglia comunitaria di cui all’art.35 del D.Lgs.n.50/2016 (Codice dei Contratti Pubblici) s.m.i._x000a_- Procedura PGA02 - Ciclo passivo_x000a_- Modello di organizzazione, gestione e controllo ex D.lgs. 231/2001_x000a_- PTPCT di Gruppo_x000a_- Procedura PGA04 - Gestione finanziaria_x000a_- Documento di trasporto"/>
    <s v="/"/>
    <n v="8"/>
    <n v="0"/>
    <n v="8"/>
    <n v="9.9400000000000013"/>
    <x v="0"/>
    <s v="/"/>
    <s v="/"/>
    <s v="Si rinvia all'attività n. 23"/>
    <s v="/"/>
    <s v="/"/>
    <s v="/"/>
    <s v="/"/>
    <s v="/"/>
    <s v="/"/>
    <s v="/"/>
    <s v="/"/>
    <s v="/"/>
    <s v="/"/>
    <s v="/"/>
    <s v="Elenco delle fatture pagate in assenza della verifica della corretta esecuzione"/>
    <s v="Quadrimestrale"/>
    <s v="Responsabile Amministrazione e finanza"/>
  </r>
  <r>
    <x v="39"/>
    <x v="2"/>
    <s v="Pagamento fatture"/>
    <s v="- Responsabile Amministrazione e Finanza _x000a_- Presidente_x000a_- Direttore Generale"/>
    <s v="Fornitori"/>
    <s v="SI"/>
    <s v="&gt;B"/>
    <s v="NO"/>
    <s v="SI "/>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Peculato - art. 314 c.p._x000a_- Situazioni di cattiva amministrazione in cui, a prescindere dalla rilevanza penale del comportamento, vengano assunte decisioni contrarie all’interesse pubblico, sotto il profilo dell’imparzialità, della funzionalità ed economicità"/>
    <s v="- Pagamenti a fronte di acquisti inesistenti al fine di agevolare un fornitore (anche con la finalità indiretta di ottenere vantaggi per l'azienda)_x000a_- Pagamenti per ammontari superiori al valore della fattura effettiva al fine di agevolare un fornitore (anche con la finalità indiretta di ottenere vantaggi per l'azienda)_x000a_- Avvantaggiare un fornitore nei tempi di pagamento  (anche con la finalità indiretta di ottenere vantaggi per l'azienda)_x000a_- Appropriazione di denaro aziendale"/>
    <n v="5"/>
    <n v="1"/>
    <n v="3"/>
    <n v="1"/>
    <n v="5"/>
    <n v="3.3"/>
    <n v="4"/>
    <n v="5"/>
    <n v="4.5999999999999996"/>
    <n v="15.179999999999998"/>
    <s v="M"/>
    <s v="- Codice etico di Gruppo_x000a_- Organigramma_x000a_- Procura conferita al Direttore Generale_x000a_- Delega Responsabile Amministrazione e finanza_x000a_- Obblighi di pubblicazione previsti dalla normativa vigente, in particolare D.lgs. 33/2013_x000a_- Modello di organizzazione, gestione e controllo ex D.lgs. 231/2001_x000a_- PTPCT di Gruppo_x000a_- Procedura PGA04 - Gestione finanziaria"/>
    <s v="/"/>
    <n v="8"/>
    <n v="0"/>
    <n v="8"/>
    <n v="7.1799999999999979"/>
    <x v="0"/>
    <s v="/"/>
    <s v="/"/>
    <s v="Si rinvia all'attività n. 23"/>
    <s v="/"/>
    <s v="/"/>
    <s v="/"/>
    <s v="/"/>
    <s v="/"/>
    <s v="/"/>
    <s v="/"/>
    <s v="/"/>
    <s v="/"/>
    <s v="/"/>
    <s v="/"/>
    <s v="Elenco delle fatture pagate in assenza della verifica della corretta esecuzione"/>
    <s v="Quadrimestrale"/>
    <s v="Responsabile Amministrazione e finanza"/>
  </r>
  <r>
    <x v="40"/>
    <x v="2"/>
    <s v="Gestione della cassa economale"/>
    <s v="- Responsabile Amministrazione e Finanza_x000a_- Addetti Amministrazione e finanza"/>
    <s v="Dipendenti / Amministratori / Fornitori"/>
    <s v="SI (nel caso di fornitori)"/>
    <s v="B"/>
    <s v="NO"/>
    <s v="SI "/>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Peculato - art. 314 c.p._x000a_- Situazioni di cattiva amministrazione in cui, a prescindere dalla rilevanza penale del comportamento, vengano assunte decisioni contrarie all’interesse pubblico, sotto il profilo dell’imparzialità, della funzionalità ed economicità"/>
    <s v="- Pagamenti in contanti a fronte di acquisti inesistenti per avvantaggiare un determinato fornitore (anche con la finalità indiretta di ottenere vantaggi per l'azienda)_x000a_- Appropriazione di denaro aziendale"/>
    <n v="5"/>
    <n v="1"/>
    <n v="3"/>
    <n v="1"/>
    <n v="3"/>
    <n v="3.0999999999999996"/>
    <n v="3"/>
    <n v="4"/>
    <n v="3.6"/>
    <n v="11.159999999999998"/>
    <s v="M"/>
    <s v="- Codice etico di Gruppo_x000a_- Organigramma_x000a_- Procura conferita al Direttore Generale_x000a_- Delega Responsabile Amministrazione e finanza_x000a_- Obblighi di pubblicazione previsti dalla normativa vigente, in particolare D.lgs. 33/2013_x000a_- Modello di organizzazione, gestione e controllo ex D.lgs. 231/2001_x000a_- PTPCT di Gruppo_x000a_- Procedura PGA04 - Gestione finanziaria"/>
    <s v="/"/>
    <n v="9"/>
    <n v="0"/>
    <n v="9"/>
    <n v="2.1599999999999984"/>
    <x v="1"/>
    <s v="/"/>
    <s v="/"/>
    <s v="/"/>
    <s v="/"/>
    <s v="/"/>
    <s v="/"/>
    <s v="/"/>
    <s v="/"/>
    <s v="/"/>
    <s v="/"/>
    <s v="/"/>
    <s v="/"/>
    <s v="/"/>
    <s v="/"/>
    <s v="N. di casi di pagamenti in contanti per importi superiori al limite definito nella procedura finanziaria "/>
    <s v="Quadrimestrale"/>
    <s v="Responsabile Amministrazione e finanza"/>
  </r>
  <r>
    <x v="41"/>
    <x v="2"/>
    <s v="Carte di credito e di debito"/>
    <s v="Responsabile Amministrazione e Finanza"/>
    <s v="Dipendenti / Amministratori / Fornitori"/>
    <s v="SI (nel caso di fornitori)"/>
    <s v="B"/>
    <s v="NO"/>
    <s v="SI "/>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Peculato - art. 314 c.p._x000a_- Situazioni di cattiva amministrazione in cui, a prescindere dalla rilevanza penale del comportamento, vengano assunte decisioni contrarie all’interesse pubblico, sotto il profilo dell’imparzialità, della funzionalità ed economicità"/>
    <s v="- Pagamenti in contanti a fronte di acquisti inesistenti per avvantaggiare un determinato fornitore (anche con la finalità indiretta di ottenere vantaggi per l'azienda)_x000a_- Appropriazione di denaro aziendale"/>
    <n v="5"/>
    <n v="1"/>
    <n v="3"/>
    <n v="1"/>
    <n v="3"/>
    <n v="3.0999999999999996"/>
    <n v="2"/>
    <n v="4"/>
    <n v="3.2"/>
    <n v="9.92"/>
    <s v="M"/>
    <s v="- Codice etico di Gruppo_x000a_- Organigramma_x000a_- Procura conferita al Direttore Generale_x000a_- Delega Responsabile Amministrazione e finanza_x000a_- Obblighi di pubblicazione previsti dalla normativa vigente, in particolare D.lgs. 33/2013_x000a_- Modello di organizzazione, gestione e controllo ex D.lgs. 231/2001_x000a_- PTPCT di Gruppo_x000a_- Procedura PGA04 - Gestione finanziaria"/>
    <s v="/"/>
    <n v="9"/>
    <n v="0"/>
    <n v="9"/>
    <n v="0.91999999999999993"/>
    <x v="2"/>
    <s v="/"/>
    <s v="/"/>
    <s v="/"/>
    <s v="/"/>
    <s v="/"/>
    <s v="/"/>
    <s v="/"/>
    <s v="/"/>
    <s v="/"/>
    <s v="/"/>
    <s v="/"/>
    <s v="/"/>
    <s v="/"/>
    <s v="/"/>
    <s v="/"/>
    <s v="/"/>
    <s v="/"/>
  </r>
  <r>
    <x v="42"/>
    <x v="2"/>
    <s v="Verifica incassi"/>
    <s v="- Responsabile Amministrazione e Finanza_x000a_- Addetti Amministrazione e finanza"/>
    <s v="- SOL_x000a_- Comuni soci"/>
    <s v="SI"/>
    <s v="&gt;B"/>
    <s v="SI "/>
    <s v="SI"/>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Agevolazione indebita di una controparte in fase di riscontro dell'incasso (anche con la finalità indiretta di ottenere vantaggi per l'azienda)"/>
    <n v="5"/>
    <n v="1"/>
    <n v="3"/>
    <n v="1"/>
    <n v="5"/>
    <n v="3.3"/>
    <n v="3"/>
    <n v="4"/>
    <n v="3.6"/>
    <n v="11.879999999999999"/>
    <s v="M"/>
    <s v="- Codice etico di Gruppo_x000a_- Organigramma_x000a_- Procedura PGA04 - Gestione finanziaria_x000a_- Modello di organizzazione, gestione e controllo ex D.lgs. 231/2001"/>
    <s v="/"/>
    <n v="8"/>
    <n v="0"/>
    <n v="8"/>
    <n v="3.879999999999999"/>
    <x v="1"/>
    <s v="/"/>
    <s v="/"/>
    <s v="/"/>
    <s v="/"/>
    <s v="/"/>
    <s v="/"/>
    <s v="/"/>
    <s v="/"/>
    <s v="/"/>
    <s v="/"/>
    <s v="/"/>
    <s v="/"/>
    <s v="/"/>
    <s v="/"/>
    <s v="/"/>
    <s v="/"/>
    <s v="/"/>
  </r>
  <r>
    <x v="43"/>
    <x v="5"/>
    <s v="Gestione fatturazione attiva "/>
    <s v="- Responsabile Amministrazione e Finanza_x000a_- Addetti Amministrazione e finanza"/>
    <s v="- SOL_x000a_- Comuni soci"/>
    <s v="SI"/>
    <s v="&gt;B"/>
    <s v="SI"/>
    <s v="SI"/>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Alterazione dei dati di fatturazione al fine di agevolare indebitamente la controparte (anche con la finalità indiretta di ottenere vantaggi per l'azienda)"/>
    <n v="5"/>
    <n v="3"/>
    <n v="3"/>
    <n v="1"/>
    <n v="5"/>
    <n v="3.6000000000000005"/>
    <n v="4"/>
    <n v="5"/>
    <n v="4.5999999999999996"/>
    <n v="16.560000000000002"/>
    <s v="A"/>
    <s v="- Codice etico di Gruppo_x000a_- Organigramma_x000a_- Contratto di servizio Ato - RetiAmbiente _x000a_- Contratto di servizio RetiAmbiente - SOL_x000a_- Rendicontazione predisposta dalle SOL sui servizi erogati_x000a_- Modello di organizzazione, gestione e controllo ex D.lgs. 231/2001"/>
    <s v="/"/>
    <n v="8"/>
    <n v="0"/>
    <n v="8"/>
    <n v="8.5600000000000023"/>
    <x v="0"/>
    <s v="/"/>
    <s v="/"/>
    <s v="Adozione di un Manuale di contabilità"/>
    <s v="/"/>
    <s v="Responsabile Amministrazione e finanza"/>
    <s v="Entro il 31/05/2023"/>
    <s v="/"/>
    <s v="/"/>
    <s v="/"/>
    <s v="/"/>
    <s v="/"/>
    <s v="/"/>
    <s v="/"/>
    <s v="/"/>
    <s v="/"/>
    <s v="/"/>
    <s v="/"/>
  </r>
  <r>
    <x v="44"/>
    <x v="2"/>
    <s v="Contrazione di finanziamenti da istituti di credito"/>
    <s v="- Direttore Generale_x000a_- Responsabile Amministrazione e Finanza"/>
    <s v="Istituto finanziario"/>
    <s v="SI"/>
    <s v="B"/>
    <s v="NO"/>
    <s v="SI"/>
    <s v="NO"/>
    <s v="SI"/>
    <s v="- Corruzione tra privati - art. 2635 c.c._x000a_- Istigazione alla corruzione tra privati - art. 2635-bis c.c."/>
    <s v="Corruzione della controparte al fine di far ottenere indebitamente finanziamenti  per la Società"/>
    <n v="4"/>
    <n v="3"/>
    <n v="3"/>
    <n v="1"/>
    <n v="3"/>
    <n v="3"/>
    <n v="4"/>
    <n v="5"/>
    <n v="4.5999999999999996"/>
    <n v="13.799999999999999"/>
    <s v="M"/>
    <s v="- Codice etico di Gruppo_x000a_- Organigramma_x000a_- Procura conferita al Direttore Generale_x000a_- Modello di organizzazione, gestione e controllo ex D.lgs. 231/2001_x000a_- Procedura PGA04 - Gestione finanziaria"/>
    <s v="/"/>
    <n v="10"/>
    <n v="0"/>
    <n v="10"/>
    <n v="3.7999999999999989"/>
    <x v="1"/>
    <s v="/"/>
    <s v="/"/>
    <s v="/"/>
    <s v="/"/>
    <s v="/"/>
    <s v="/"/>
    <s v="/"/>
    <s v="/"/>
    <s v="/"/>
    <s v="/"/>
    <s v="/"/>
    <s v="/"/>
    <s v="/"/>
    <s v="/"/>
    <s v="/"/>
    <s v="/"/>
    <s v="/"/>
  </r>
  <r>
    <x v="45"/>
    <x v="6"/>
    <s v="Gestione omaggi"/>
    <s v="- CdA_x000a_- Direttore Generale"/>
    <s v="Dipendenti / Amministratori / Soggetti esterni alla Società (es. consulenti, fornitori, rappresentanti della PA)"/>
    <s v="SI (in alcuni casi, es fornitori, consulenti)"/>
    <s v="&gt;B"/>
    <s v="SI (in alcuni casi, es. rappresentanti della PA)"/>
    <s v="SI "/>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 Ricezione di omaggi quale scambio di utilità per favorire un determinato soggetto (es. nell'aggiudicazione di affidamenti, in fase di assunzione o per altro atto)_x000a_- Rischio che le elergizioni di omaggi siano rivolte a pubblici ufficiali o incaricati di pubblico servizio ovvero a soggetti privati che hanno rapporti diretti con la Società, allo scopo esclusivo di alterarne significativamente l’indipendenza di giudizio e di procurare alla Società un vantaggio ingiusto"/>
    <n v="1"/>
    <n v="1"/>
    <n v="3"/>
    <n v="1"/>
    <n v="5"/>
    <n v="1.7"/>
    <n v="3"/>
    <n v="5"/>
    <n v="4.2"/>
    <n v="7.14"/>
    <s v="M"/>
    <s v="- Codice etico di Gruppo_x000a_- Organigramma_x000a_- Modello di organizzazione, gestione e controllo ex D.lgs. 231/2001"/>
    <s v="/"/>
    <n v="5"/>
    <n v="0"/>
    <n v="5"/>
    <n v="2.1399999999999997"/>
    <x v="1"/>
    <s v="/"/>
    <s v="/"/>
    <s v="/"/>
    <s v="/"/>
    <s v="/"/>
    <s v="/"/>
    <s v="/"/>
    <s v="/"/>
    <s v="/"/>
    <s v="/"/>
    <s v="/"/>
    <s v="/"/>
    <s v="/"/>
    <s v="/"/>
    <s v="N. di omaggi erogati di valore superiore alla soglia definita dal codice etico di gruppo"/>
    <s v="Quadrimestrale"/>
    <s v="Responsabile Amministrazione e finanza"/>
  </r>
  <r>
    <x v="46"/>
    <x v="6"/>
    <s v="Sostenimento spese di rappresentanza"/>
    <s v="- CdA_x000a_- Direttore Generale"/>
    <s v="Soggetti esterni alla Società (es. consulenti, fornitori, rappresentanti della PA)"/>
    <s v="SI (in alcuni casi, es fornitori, consulenti)"/>
    <s v="&gt;B"/>
    <s v="SI (in alcuni casi, es. rappresentanti della PA)"/>
    <s v="SI "/>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 Erogazione della spesa di rappresentanza per finalità personali e non per motivi legati all'attività istituzionale_x000a_- Rischio che elargizioni siano rivolte a pubblici ufficiali o incaricati di pubblico servizio ovvero a soggetti privati che hanno rapporti diretti con la Società, allo scopo esclusivo di alterarne significativamente l’indipendenza di giudizio e di procurare alla Società un vantaggio ingiusto"/>
    <n v="1"/>
    <n v="1"/>
    <n v="3"/>
    <n v="1"/>
    <n v="5"/>
    <n v="1.7"/>
    <n v="3"/>
    <n v="5"/>
    <n v="4.2"/>
    <n v="7.14"/>
    <s v="M"/>
    <s v="- Codice etico di Gruppo_x000a_- Organigramma_x000a_- Modello di organizzazione, gestione e controllo ex D.lgs. 231/2001_x000a_- Procedura PGA04 - Gestione finanziaria"/>
    <s v="/"/>
    <n v="5"/>
    <n v="0"/>
    <n v="5"/>
    <n v="2.1399999999999997"/>
    <x v="1"/>
    <s v="/"/>
    <s v="/"/>
    <s v="/"/>
    <s v="/"/>
    <s v="/"/>
    <s v="/"/>
    <s v="/"/>
    <s v="/"/>
    <s v="/"/>
    <s v="/"/>
    <s v="/"/>
    <s v="/"/>
    <s v="/"/>
    <s v="/"/>
    <s v="/"/>
    <s v="/"/>
    <s v="/"/>
  </r>
  <r>
    <x v="47"/>
    <x v="7"/>
    <s v="Erogazione di sponsorizzazioni, contributi ed erogazioni liberali"/>
    <s v="- CdA_x000a_- Direttore Generale_x000a_- Responsabile comunicazione"/>
    <s v="Beneficiari delle sponsorizzazioni, contributi ed erogazioni liberali"/>
    <s v="SI"/>
    <s v="&gt;B"/>
    <s v="NO"/>
    <s v="SI "/>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Indebito riconoscimento di contributi, sussidi e somme di denaro a soggetti terzi al fine di aevolarli indebitamente (anche con la finalità indiretta di ottenere vantaggi per l'azienda)"/>
    <n v="3"/>
    <n v="3"/>
    <n v="3"/>
    <n v="1"/>
    <n v="5"/>
    <n v="2.8000000000000003"/>
    <n v="3"/>
    <n v="5"/>
    <n v="4.2"/>
    <n v="11.760000000000002"/>
    <s v="M"/>
    <s v="- Codice etico di Gruppo_x000a_- Organigramma_x000a_- Obblighi di pubblicazione previsti dalla normativa vigente, in particolare D.lgs. 33/2013_x000a_- PTPCT di Gruppo_x000a_- Regolamento sponsorizzazioni e liberalità del gruppo RetiAmbiente_x000a_- Modello di organizzazione, gestione e controllo ex D.lgs. 231/2001"/>
    <s v="/"/>
    <n v="7"/>
    <n v="0"/>
    <n v="7"/>
    <n v="4.7600000000000016"/>
    <x v="1"/>
    <s v="/"/>
    <s v="/"/>
    <s v="/"/>
    <s v="/"/>
    <s v="/"/>
    <s v="/"/>
    <s v="/"/>
    <s v="/"/>
    <s v="/"/>
    <s v="/"/>
    <s v="/"/>
    <s v="/"/>
    <s v="/"/>
    <s v="/"/>
    <s v="N. di sponsorizzazioni ed erogazioni liberali"/>
    <s v="Quadrimestrale"/>
    <s v="Responsabile Amministrazione e finanza"/>
  </r>
  <r>
    <x v="48"/>
    <x v="8"/>
    <s v="Iscrizione al servizio, variazioni e cessazioni utenze non domestiche"/>
    <s v="Responsabile e addetti ufficio TARI"/>
    <s v="Utenti tariffa"/>
    <s v="SI"/>
    <s v="B"/>
    <s v="SI (nel caso di utenti PA)"/>
    <s v="SI "/>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Alterazione dei dati di iscrizione dell'utente al fine di agevolarlo indebitamente applicandogli una minore tariffa (anche con la finalità indiretta di ottenere vantaggi per l'azienda)"/>
    <n v="5"/>
    <n v="3"/>
    <n v="3"/>
    <n v="1"/>
    <n v="3"/>
    <n v="3.4000000000000004"/>
    <n v="4"/>
    <n v="5"/>
    <n v="4.5999999999999996"/>
    <n v="15.64"/>
    <s v="M"/>
    <s v="- Codice etico di Gruppo_x000a_- Organigramma_x000a_- Contratto di servizio ATO Toscana Costa - RetiAmbiente_x000a_- Procedura PGA09 - Gestione tariffa_x000a_- Autocertificazione presentata dagli utenti_x000a_- Regolamenti comunali_x000a_- Software per la gestione della tariffa_x000a_- Carta del servizio"/>
    <s v="/"/>
    <n v="8"/>
    <n v="0"/>
    <n v="8"/>
    <n v="7.6400000000000006"/>
    <x v="0"/>
    <s v="/"/>
    <s v="/"/>
    <s v="Aggiornare la procedura PGA09 - &quot;Gestione tariffazione&quot; procedendo ad una maggiore uniformazione, ove possibile, delle modalità di gestione del processo di tariffazione per i diversi comuni interessati "/>
    <s v="/"/>
    <s v="Responsabile TARI - Numero Verde Customer Care"/>
    <s v="Entro il 31/12/2023"/>
    <s v="/"/>
    <s v="/"/>
    <s v="/"/>
    <s v="/"/>
    <s v="/"/>
    <s v="/"/>
    <s v="/"/>
    <s v="/"/>
    <s v="/"/>
    <s v="/"/>
    <s v="/"/>
  </r>
  <r>
    <x v="49"/>
    <x v="8"/>
    <s v="Iscrizione al servizio, variazioni e cessazioni utenze domestiche"/>
    <s v="Responsabile e addetti ufficio TARI"/>
    <s v="Utenti tariffa"/>
    <s v="SI"/>
    <s v="B"/>
    <s v="NO"/>
    <s v="SI "/>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Alterazione dei dati di iscrizione dell'utente al fine di agevolarlo indebitamente applicandogli una minore tariffa (anche con la finalità indiretta di ottenere vantaggi per l'azienda)"/>
    <n v="5"/>
    <n v="3"/>
    <n v="3"/>
    <n v="1"/>
    <n v="3"/>
    <n v="3.4000000000000004"/>
    <n v="4"/>
    <n v="5"/>
    <n v="4.5999999999999996"/>
    <n v="15.64"/>
    <s v="M"/>
    <s v="- Codice etico di Gruppo_x000a_- Organigramma_x000a_- Contratto di servizio ATO Toscana Costa - RetiAmbiente_x000a_- Procedura PGA09 - Gestione tariffa_x000a_- Autocertificazione presentata dagli utenti_x000a_- Regolamenti comunali_x000a_- Software per la gestione della tariffa_x000a_- Carta del servizio"/>
    <s v="/"/>
    <n v="8"/>
    <n v="0"/>
    <n v="8"/>
    <n v="7.6400000000000006"/>
    <x v="0"/>
    <s v="/"/>
    <s v="/"/>
    <s v="Si rinvia all'attività n. 49"/>
    <m/>
    <m/>
    <m/>
    <s v="/"/>
    <s v="/"/>
    <s v="/"/>
    <s v="/"/>
    <s v="/"/>
    <s v="/"/>
    <s v="/"/>
    <s v="/"/>
    <s v="/"/>
    <s v="/"/>
    <s v="/"/>
  </r>
  <r>
    <x v="50"/>
    <x v="8"/>
    <s v="Gestione fatturazione utenze non domestiche"/>
    <s v="Responsabile e addetti ufficio TARI"/>
    <s v="Utenti tariffa"/>
    <s v="SI"/>
    <s v="B"/>
    <s v="SI (nel caso di utenti PA)"/>
    <s v="SI "/>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Modifica dei dati di fatturazione al fine di agevolare uno specifico utente (anche con la finalità indiretta di ottenere vantaggi per l'azienda)"/>
    <n v="5"/>
    <n v="3"/>
    <n v="3"/>
    <n v="1"/>
    <n v="3"/>
    <n v="3.4000000000000004"/>
    <n v="4"/>
    <n v="5"/>
    <n v="4.5999999999999996"/>
    <n v="15.64"/>
    <s v="M"/>
    <s v="- Codice etico di Gruppo_x000a_- Organigramma_x000a_- Contratto di servizio ATO Toscana Costa - RetiAmbiente_x000a_- Procedura PGA09 - Gestione tariffa_x000a_- Regolamenti comunali_x000a_- Software per la gestione della tariffa_x000a_- Carta del servizio"/>
    <s v="/"/>
    <n v="8"/>
    <n v="0"/>
    <n v="8"/>
    <n v="7.6400000000000006"/>
    <x v="0"/>
    <s v="/"/>
    <s v="/"/>
    <s v="Si rinvia all'attività n. 49"/>
    <m/>
    <m/>
    <m/>
    <s v="/"/>
    <s v="/"/>
    <s v="/"/>
    <s v="/"/>
    <s v="/"/>
    <s v="/"/>
    <s v="/"/>
    <s v="/"/>
    <s v="/"/>
    <s v="/"/>
    <s v="/"/>
  </r>
  <r>
    <x v="51"/>
    <x v="8"/>
    <s v="Gestione fatturazione utenze domestiche"/>
    <s v="Responsabile e addetti ufficio TARI"/>
    <s v="Utenti tariffa"/>
    <s v="SI"/>
    <s v="B"/>
    <s v="NO"/>
    <s v="SI "/>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Modifica dei dati di fatturazione al fine di agevolare uno specifico utente (anche con la finalità indiretta di ottenere vantaggi per l'azienda)"/>
    <n v="5"/>
    <n v="3"/>
    <n v="3"/>
    <n v="1"/>
    <n v="3"/>
    <n v="3.4000000000000004"/>
    <n v="4"/>
    <n v="5"/>
    <n v="4.5999999999999996"/>
    <n v="15.64"/>
    <s v="M"/>
    <s v="- Codice etico di Gruppo_x000a_- Organigramma_x000a_- Contratto di servizio ATO Toscana Costa - RetiAmbiente_x000a_- Procedura PGA09 - Gestione tariffa_x000a_- Regolamenti comunali_x000a_- Software per la gestione della tariffa_x000a_- Carta del servizio"/>
    <s v="/"/>
    <n v="8"/>
    <n v="0"/>
    <n v="8"/>
    <n v="7.6400000000000006"/>
    <x v="0"/>
    <s v="/"/>
    <s v="/"/>
    <s v="Si rinvia all'attività n. 49"/>
    <m/>
    <m/>
    <m/>
    <s v="/"/>
    <s v="/"/>
    <s v="/"/>
    <s v="/"/>
    <s v="/"/>
    <s v="/"/>
    <s v="/"/>
    <s v="/"/>
    <s v="/"/>
    <s v="/"/>
    <s v="/"/>
  </r>
  <r>
    <x v="52"/>
    <x v="8"/>
    <s v="Gestione incassi utenze non domestiche"/>
    <s v="Responsabile e addetti ufficio TARI"/>
    <s v="Utenti tariffa"/>
    <s v="SI"/>
    <s v="B"/>
    <s v="SI (nel caso di utenti PA)"/>
    <s v="SI "/>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Modifica dei dati di incasso al fine di agevolare uno specifico utente (anche con la finalità indiretta di ottenere vantaggi per l'azienda)"/>
    <n v="5"/>
    <n v="3"/>
    <n v="3"/>
    <n v="1"/>
    <n v="3"/>
    <n v="3.4000000000000004"/>
    <n v="4"/>
    <n v="5"/>
    <n v="4.5999999999999996"/>
    <n v="15.64"/>
    <s v="M"/>
    <s v="- Codice etico di Gruppo_x000a_- Organigramma_x000a_- Contratto di servizio ATO Toscana Costa - RetiAmbiente_x000a_- Procedura PGA09 - Gestione tariffa_x000a_- Regolamenti comunali_x000a_- Software per la gestione della tariffa_x000a_- Carta del servizio"/>
    <s v="/"/>
    <n v="8"/>
    <n v="0"/>
    <n v="8"/>
    <n v="7.6400000000000006"/>
    <x v="0"/>
    <s v="/"/>
    <s v="/"/>
    <s v="Si rinvia all'attività n. 49"/>
    <m/>
    <m/>
    <m/>
    <s v="/"/>
    <s v="/"/>
    <s v="/"/>
    <s v="/"/>
    <s v="/"/>
    <s v="/"/>
    <s v="/"/>
    <s v="/"/>
    <s v="% di utenti non domestici morosi rispetto al totale degli utenti "/>
    <s v="Quadrimestrale"/>
    <s v="Responsabile TARI - Numero Verde Customer Care"/>
  </r>
  <r>
    <x v="53"/>
    <x v="8"/>
    <s v="Gestione incassi utenze domestiche"/>
    <s v="Responsabile e addetti ufficio TARI"/>
    <s v="Utenti tariffa"/>
    <s v="SI"/>
    <s v="B"/>
    <s v="NO"/>
    <s v="SI "/>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Modifica dei dati di incasso al fine di agevolare uno specifico utente (anche con la finalità indiretta di ottenere vantaggi per l'azienda)"/>
    <n v="5"/>
    <n v="3"/>
    <n v="3"/>
    <n v="1"/>
    <n v="3"/>
    <n v="3.4000000000000004"/>
    <n v="4"/>
    <n v="5"/>
    <n v="4.5999999999999996"/>
    <n v="15.64"/>
    <s v="M"/>
    <s v="- Codice etico di Gruppo_x000a_- Organigramma_x000a_- Contratto di servizio ATO Toscana Costa - RetiAmbiente_x000a_- Procedura PGA09 - Gestione tariffa_x000a_- Regolamenti comunali_x000a_- Software per la gestione della tariffa_x000a_- Carta del servizio"/>
    <s v="/"/>
    <n v="8"/>
    <n v="0"/>
    <n v="8"/>
    <n v="7.6400000000000006"/>
    <x v="0"/>
    <s v="/"/>
    <s v="/"/>
    <s v="Si rinvia all'attività n. 49"/>
    <m/>
    <m/>
    <m/>
    <s v="/"/>
    <s v="/"/>
    <s v="/"/>
    <s v="/"/>
    <s v="/"/>
    <s v="/"/>
    <s v="/"/>
    <s v="/"/>
    <s v="% di utenti domestici morosi rispetto al totale degli utenti "/>
    <s v="Quadrimestrale"/>
    <s v="Responsabile TARI - Numero Verde Customer Care"/>
  </r>
  <r>
    <x v="54"/>
    <x v="8"/>
    <s v="Gestione recupero crediti da fatturazione utenze non domestiche"/>
    <s v="Responsabile e addetti ufficio TARI"/>
    <s v="Utenti tariffa"/>
    <s v="SI"/>
    <s v="B"/>
    <s v="SI (nel caso di utenti PA)"/>
    <s v="SI "/>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Mancata attuazione delle procedure per il recupero crediti ovvero gestione difforme rispetto alla normativa e alla regolamentazione aziendale al fine di agevolare uno specifico utente (anche con la finalità indiretta di ottenere vantaggi per l'azienda)"/>
    <n v="5"/>
    <n v="3"/>
    <n v="3"/>
    <n v="1"/>
    <n v="3"/>
    <n v="3.4000000000000004"/>
    <n v="4"/>
    <n v="5"/>
    <n v="4.5999999999999996"/>
    <n v="15.64"/>
    <s v="M"/>
    <s v="- Codice etico di Gruppo_x000a_- Organigramma_x000a_- Contratto di servizio ATO Toscana Costa - RetiAmbiente_x000a_- Procedura PGA09 - Gestione tariffa_x000a_- Regolamenti comunali_x000a_- Software per la gestione della tariffa_x000a_- Carta del servizio"/>
    <s v="/"/>
    <n v="8"/>
    <n v="0"/>
    <n v="8"/>
    <n v="7.6400000000000006"/>
    <x v="0"/>
    <s v="/"/>
    <s v="/"/>
    <s v="Si rinvia all'attività n. 49"/>
    <m/>
    <m/>
    <m/>
    <s v="/"/>
    <s v="/"/>
    <s v="/"/>
    <s v="/"/>
    <s v="/"/>
    <s v="/"/>
    <s v="/"/>
    <s v="/"/>
    <s v="% di crediti da utenze non domestiche recuperati rispetto al totale dei crediti da recuperare (sia in termini numerici che di valore)"/>
    <s v="Quadrimestrale"/>
    <s v="Responsabile TARI - Numero Verde Customer Care"/>
  </r>
  <r>
    <x v="55"/>
    <x v="8"/>
    <s v="Gestione recupero crediti da fatturazione utenze domestiche"/>
    <s v="Responsabile e addetti ufficio TARI"/>
    <s v="Utenti tariffa"/>
    <s v="SI"/>
    <s v="B"/>
    <s v="NO"/>
    <s v="SI "/>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Mancata attuazione delle procedure per il recupero crediti ovvero gestione difforme rispetto alla normativa e alla regolamentazione aziendale al fine di agevolare uno specifico utente (anche con la finalità indiretta di ottenere vantaggi per l'azienda)"/>
    <n v="5"/>
    <n v="3"/>
    <n v="3"/>
    <n v="1"/>
    <n v="3"/>
    <n v="3.4000000000000004"/>
    <n v="4"/>
    <n v="5"/>
    <n v="4.5999999999999996"/>
    <n v="15.64"/>
    <s v="M"/>
    <s v="- Codice etico di Gruppo_x000a_- Organigramma_x000a_- Contratto di servizio ATO Toscana Costa - RetiAmbiente_x000a_- Procedura PGA09 - Gestione tariffa_x000a_- Regolamenti comunali_x000a_- Software per la gestione della tariffa_x000a_- Carta del servizio"/>
    <s v="/"/>
    <n v="8"/>
    <n v="0"/>
    <n v="8"/>
    <n v="7.6400000000000006"/>
    <x v="0"/>
    <s v="/"/>
    <s v="/"/>
    <s v="Si rinvia all'attività n. 49"/>
    <m/>
    <m/>
    <m/>
    <s v="/"/>
    <s v="/"/>
    <s v="/"/>
    <s v="/"/>
    <s v="/"/>
    <s v="/"/>
    <s v="/"/>
    <s v="/"/>
    <s v="% di crediti da utenze domestiche recuperati rispetto al totale dei crediti da recuperare (sia in termini numerici che di valore)"/>
    <s v="Quadrimestrale"/>
    <s v="Responsabile TARI - Numero Verde Customer Care"/>
  </r>
  <r>
    <x v="56"/>
    <x v="9"/>
    <s v="Gestione dei contenziosi e definizione di accordi transattivi "/>
    <s v="- CdA_x000a_- Direttore Generale"/>
    <s v="- Soggetti esterni (es. fornitori, clienti, PA)_x000a_- Dipendenti"/>
    <s v="SI (in alcuni casi, es fornitori, consulenti)"/>
    <s v="&gt;B"/>
    <s v="SI (se la controparte del contenzioso è rappresentata da una PA)"/>
    <s v="SI "/>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Rischio di chiusura del contenzioso su basi immotivate al fine di agevolare la controparte (anche con la finalità indiretta di ottenere vantaggi per l'azienda)"/>
    <n v="3"/>
    <n v="1"/>
    <n v="3"/>
    <n v="1"/>
    <n v="5"/>
    <n v="2.5"/>
    <n v="3"/>
    <n v="4"/>
    <n v="3.6"/>
    <n v="9"/>
    <s v="M"/>
    <s v="- Codice etico di Gruppo_x000a_- Organigramma_x000a_- Procura conferita al Direttore Generale_x000a_- Modello di organizzazione, gestione e controllo ex D.lgs. 231/2001"/>
    <s v="/"/>
    <n v="4"/>
    <n v="0"/>
    <n v="4"/>
    <n v="5"/>
    <x v="1"/>
    <s v="/"/>
    <s v="/"/>
    <s v="/"/>
    <s v="/"/>
    <s v="/"/>
    <s v="/"/>
    <s v="/"/>
    <s v="/"/>
    <s v="/"/>
    <s v="/"/>
    <s v="/"/>
    <s v="/"/>
    <s v="/"/>
    <s v="/"/>
    <s v="1) N. di contenziosi in corso_x000a_2) N. di accordi transattivi effettuati"/>
    <s v="Quadrimestrale"/>
    <s v="Responsabile Affari legali"/>
  </r>
  <r>
    <x v="57"/>
    <x v="10"/>
    <s v="Nomina membri Organo Amministrativo"/>
    <s v="Assemblea dei soci"/>
    <s v="Candidati per la nomina"/>
    <s v="NO"/>
    <s v="NO"/>
    <s v="NO"/>
    <s v="SI"/>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 Nomina di un soggetto in quanto specificatamente indicato da una controparte quale scambio di utilità ovvero a seguito di accordo illecito con il diretto interessato _x000a_- Mancato svolgimento delle verifiche necessarie in tema di inconferibilità e incompatibilità "/>
    <n v="3"/>
    <n v="3"/>
    <n v="3"/>
    <n v="1"/>
    <n v="1"/>
    <n v="2.4000000000000004"/>
    <n v="5"/>
    <n v="4"/>
    <n v="4.4000000000000004"/>
    <n v="10.560000000000002"/>
    <s v="M"/>
    <s v="- Codice etico di Gruppo_x000a_- Organigramma_x000a_- Obblighi di pubblicazione previsti dalla normativa vigente, in particolare D.lgs. 33/2013_x000a_- PTPCT di Gruppo_x000a_- Statuto _x000a_- Regolamento rimborsi spese amministratori del Gruppo RetiAmbiente"/>
    <s v="/"/>
    <n v="8"/>
    <n v="0"/>
    <n v="8"/>
    <n v="2.5600000000000023"/>
    <x v="1"/>
    <s v="/"/>
    <s v="/"/>
    <s v="/"/>
    <s v="/"/>
    <s v="/"/>
    <s v="/"/>
    <s v="/"/>
    <s v="/"/>
    <s v="/"/>
    <s v="/"/>
    <s v="/"/>
    <s v="/"/>
    <s v="/"/>
    <s v="/"/>
    <s v="1) N. di amministratori di nuova nomina_x000a_2) % di dichiarazioni di inconferibilità rilasciate rispetto a quelle richieste dalla normativa vigente_x000a_3) % di dichiarazioni di incompatibilità rilasciate rispetto a quelle richieste dalla normativa vigente"/>
    <s v="Quadrimestrale"/>
    <s v="Responsabile segreteria organi e affari societari"/>
  </r>
  <r>
    <x v="58"/>
    <x v="10"/>
    <s v="Nomina Collegio sindacale "/>
    <s v="Assemblea dei soci"/>
    <s v="Candidati per la nomina"/>
    <s v="NO"/>
    <s v="NO"/>
    <s v="NO"/>
    <s v="SI"/>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Nomina di un soggetto in quanto specificatamente indicato da una controparte quale scambio di utilità ovvero a seguito di accordo illecito con il diretto interessato"/>
    <n v="3"/>
    <n v="1"/>
    <n v="3"/>
    <n v="1"/>
    <n v="1"/>
    <n v="2.1"/>
    <n v="4"/>
    <n v="4"/>
    <n v="4"/>
    <n v="8.4"/>
    <s v="M"/>
    <s v="- Avviso pubblico per l'individuazione del collegio sindacale_x000a_- Statuto"/>
    <s v="/"/>
    <n v="7"/>
    <n v="0"/>
    <n v="7"/>
    <n v="1.4000000000000004"/>
    <x v="2"/>
    <s v="/"/>
    <s v="/"/>
    <s v="/"/>
    <s v="/"/>
    <s v="/"/>
    <s v="/"/>
    <s v="/"/>
    <s v="/"/>
    <s v="/"/>
    <s v="/"/>
    <s v="/"/>
    <s v="/"/>
    <s v="/"/>
    <s v="/"/>
    <s v="/"/>
    <s v="/"/>
    <s v="/"/>
  </r>
  <r>
    <x v="59"/>
    <x v="10"/>
    <s v="Nomina Società di revisione "/>
    <s v="Assemblea dei soci"/>
    <s v="Candidati per la nomina"/>
    <s v="NO"/>
    <s v="NO"/>
    <s v="NO"/>
    <s v="SI"/>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Nomina di un soggetto in quanto specificatamente indicato da una controparte quale scambio di utilità ovvero a seguito di accordo illecito con il diretto interessato"/>
    <n v="3"/>
    <n v="1"/>
    <n v="3"/>
    <n v="1"/>
    <n v="1"/>
    <n v="2.1"/>
    <n v="4"/>
    <n v="4"/>
    <n v="4"/>
    <n v="8.4"/>
    <s v="M"/>
    <s v="- Avviso pubblico per l'individuazione della società di revisione_x000a_- Statuto"/>
    <s v="/"/>
    <n v="7"/>
    <n v="0"/>
    <n v="7"/>
    <n v="1.4000000000000004"/>
    <x v="2"/>
    <s v="/"/>
    <s v="/"/>
    <s v="/"/>
    <s v="/"/>
    <s v="/"/>
    <s v="/"/>
    <s v="/"/>
    <s v="/"/>
    <s v="/"/>
    <s v="/"/>
    <s v="/"/>
    <s v="/"/>
    <s v="/"/>
    <s v="/"/>
    <s v="/"/>
    <s v="/"/>
    <s v="/"/>
  </r>
  <r>
    <x v="60"/>
    <x v="10"/>
    <s v="Nomina Organismo di vigilanza"/>
    <s v="Organo Amministrativo"/>
    <s v="Candidati per la nomina"/>
    <s v="NO"/>
    <s v="NO"/>
    <s v="NO"/>
    <s v="SI"/>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Nomina di un soggetto in quanto specificatamente indicato da una controparte quale scambio di utilità ovvero a seguito di accordo illecito con il diretto interessato"/>
    <n v="3"/>
    <n v="1"/>
    <n v="3"/>
    <n v="1"/>
    <n v="1"/>
    <n v="2.1"/>
    <n v="4"/>
    <n v="4"/>
    <n v="4"/>
    <n v="8.4"/>
    <s v="M"/>
    <s v="Modello di organizzazione, gestione e controllo ex D.lgs. 231/2001"/>
    <s v="/"/>
    <n v="7"/>
    <n v="0"/>
    <n v="7"/>
    <n v="1.4000000000000004"/>
    <x v="2"/>
    <s v="/"/>
    <s v="/"/>
    <s v="/"/>
    <s v="/"/>
    <s v="/"/>
    <s v="/"/>
    <s v="/"/>
    <s v="/"/>
    <s v="/"/>
    <s v="/"/>
    <s v="/"/>
    <s v="/"/>
    <s v="/"/>
    <s v="/"/>
    <s v="/"/>
    <s v="/"/>
    <s v="/"/>
  </r>
  <r>
    <x v="61"/>
    <x v="11"/>
    <s v="Ispezioni e controlli dalla P.A."/>
    <s v="Responsabile dell'area soggetto a verifica"/>
    <s v="Agenzia delle Entrate, ARERA, ATO Toscana Costa, Corte dei Conti, Guardia di Finanza, Ragioneria Generale dello Stato, ARPAT, ASL, Provincia, NOE, Vigili del Fuoco, Ispettorato del Lavoro, ecc… (ognuno per le attività di propria competenza)"/>
    <s v="NO"/>
    <s v="NO"/>
    <s v="SI"/>
    <s v="SI"/>
    <s v="NO"/>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Situazioni di cattiva amministrazione in cui, a prescindere dalla rilevanza penale del comportamento, vengano assunte decisioni contrarie all’interesse pubblico, sotto il profilo dell’imparzialità, della funzionalità ed economicità"/>
    <s v="Offerta di denaro o altra utilità a favore di Pubblici Ufficiali o incaricati di pubblico servizio per indirizzare indebitamente gli esiti delle verifiche ispettive_x000a_"/>
    <n v="5"/>
    <n v="1"/>
    <n v="3"/>
    <n v="1"/>
    <n v="1"/>
    <n v="2.9"/>
    <n v="3"/>
    <n v="5"/>
    <n v="4.2"/>
    <n v="12.18"/>
    <s v="M"/>
    <s v="- Codice etico di Gruppo_x000a_- Organigramma_x000a_- Modello di organizzazione, gestione e controllo ex D.lgs. 231/2001_x000a_- Procura conferita al Direttore Generale"/>
    <s v="/"/>
    <n v="8"/>
    <n v="0"/>
    <n v="8"/>
    <n v="4.18"/>
    <x v="1"/>
    <n v="5.18"/>
    <s v="M"/>
    <s v="/"/>
    <s v="/"/>
    <s v="/"/>
    <s v="/"/>
    <s v="/"/>
    <s v="/"/>
    <s v="/"/>
    <s v="/"/>
    <s v="/"/>
    <s v="/"/>
    <s v="/"/>
    <s v="/"/>
    <s v="N. di ispezioni ricevute dalla PA"/>
    <s v="Quadrimestrale"/>
    <s v="Tutti i responsabili di Area"/>
  </r>
  <r>
    <x v="62"/>
    <x v="11"/>
    <s v="Gestione del contratto di servizio con ATO Toscana Costa"/>
    <s v="- CdA_x000a_- Direttore Generale"/>
    <s v="ATO Toscana Costa"/>
    <s v="SI"/>
    <s v="&gt;B"/>
    <s v="SI"/>
    <s v="SI"/>
    <s v="NO"/>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Situazioni di cattiva amministrazione in cui, a prescindere dalla rilevanza penale del comportamento, vengano assunte decisioni contrarie all’interesse pubblico, sotto il profilo dell’imparzialità, della funzionalità ed economicità"/>
    <s v="Offerta di denaro o altra utilità a favore di Pubblici Ufficiali o incaricati di pubblico servizio per favorire indebitamente la Società nella fase di cgestione del contratto di servizio ovvero in fase di affidamento del servizio stesso"/>
    <n v="5"/>
    <n v="3"/>
    <n v="3"/>
    <n v="1"/>
    <n v="5"/>
    <n v="3.6000000000000005"/>
    <n v="5"/>
    <n v="5"/>
    <n v="5"/>
    <n v="18.000000000000004"/>
    <s v="A"/>
    <s v="- Codice etico di Gruppo_x000a_- Organigramma_x000a_- Modello di organizzazione, gestione e controllo ex D.lgs. 231/2001_x000a_- Contratto di servizio stipulato fra RetiAmbiente e ATO Toscana Costa e disciplinare tecnico_x000a_- Piano industriale, strategico, economico e finanziario_x000a_- Contratto di servizio fra RetiAmbiente e le SOL_x000a_- Regolamento del Gruppo RetiAmbiente_x000a_- Regolamento di gruppo Adempimenti delibera ARERA 15/22 (TQRIF)"/>
    <s v="/"/>
    <n v="9"/>
    <n v="0"/>
    <n v="9"/>
    <n v="9.0000000000000036"/>
    <x v="0"/>
    <n v="11"/>
    <s v="M"/>
    <s v="/"/>
    <s v="/"/>
    <s v="/"/>
    <s v="/"/>
    <s v="/"/>
    <s v="/"/>
    <s v="/"/>
    <s v="/"/>
    <s v="/"/>
    <s v="/"/>
    <s v="/"/>
    <s v="/"/>
    <s v="N. di casi di applicazione di penali da parte dell'ATO Toscana legate all'esecuzione del contratto di servizio"/>
    <s v="Quadrimestrale"/>
    <s v="Responsabile Controllo di Gest., CDS con ATO, MTR , Budget"/>
  </r>
  <r>
    <x v="63"/>
    <x v="11"/>
    <s v="Autorizzazioni/Licenze/Concessioni  rilasciate dalla PA"/>
    <s v="Responsabile dell'area interessata dalla richiesta di autorizzazione"/>
    <s v="Comuni, Provincia, SUAP, ecc… (ognuno per le attività di propria competenza)"/>
    <s v="NO"/>
    <s v="NO"/>
    <s v="SI"/>
    <s v="SI"/>
    <s v="NO"/>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Situazioni di cattiva amministrazione in cui, a prescindere dalla rilevanza penale del comportamento, vengano assunte decisioni contrarie all’interesse pubblico, sotto il profilo dell’imparzialità, della funzionalità ed economicità"/>
    <s v="Offerta di denaro o altra utilità a favore di Pubblici Ufficiali o incaricati di pubblico servizio per favorire indebitamente la Società nella fase di cgestione del contratto di servizio ovvero in fase di affidamento del servizio stesso"/>
    <n v="3"/>
    <n v="1"/>
    <n v="3"/>
    <n v="1"/>
    <n v="1"/>
    <n v="2.1"/>
    <n v="3"/>
    <n v="5"/>
    <n v="4.2"/>
    <n v="8.82"/>
    <s v="M"/>
    <s v="- Codice etico di Gruppo_x000a_- Organigramma_x000a_- Modello di organizzazione, gestione e controllo ex D.lgs. 231/2001_x000a_- Procura conferita al Direttore Generale"/>
    <s v="/"/>
    <n v="6"/>
    <n v="0"/>
    <n v="6"/>
    <n v="2.8200000000000003"/>
    <x v="1"/>
    <s v="/"/>
    <s v="/"/>
    <s v="/"/>
    <s v="/"/>
    <s v="/"/>
    <s v="/"/>
    <s v="/"/>
    <s v="/"/>
    <s v="/"/>
    <s v="/"/>
    <s v="/"/>
    <s v="/"/>
    <s v="/"/>
    <s v="/"/>
    <s v="N. di autorizzazioni / licenze / concessioni richieste alla PA"/>
    <s v="Quadrimestrale"/>
    <s v="Responsabile Affari legali"/>
  </r>
  <r>
    <x v="64"/>
    <x v="11"/>
    <s v="Finanziamenti agevolati/contributi in conto capitale o di esercizio ottenuti dalla PA"/>
    <s v="- CdA_x000a_- Direttore Generale_x000a_- Responsabile Amministrazione e Finanza"/>
    <s v="UE, Stato, Regione, ATO Toscana Costa, ecc… "/>
    <s v="NO"/>
    <s v="NO"/>
    <s v="SI"/>
    <s v="SI"/>
    <s v="NO"/>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Situazioni di cattiva amministrazione in cui, a prescindere dalla rilevanza penale del comportamento, vengano assunte decisioni contrarie all’interesse pubblico, sotto il profilo dell’imparzialità, della funzionalità ed economicità"/>
    <s v="Offerta di denaro o altra utilità a favore di Pubblici Ufficiali o incaricati di pubblico servizio per favorire indebitamente la Società nell'ottenimento di contributi"/>
    <n v="3"/>
    <n v="3"/>
    <n v="3"/>
    <n v="1"/>
    <n v="1"/>
    <n v="2.4000000000000004"/>
    <n v="3"/>
    <n v="5"/>
    <n v="4.2"/>
    <n v="10.080000000000002"/>
    <s v="M"/>
    <s v="- Codice etico di Gruppo_x000a_- Organigramma_x000a_- Modello di organizzazione, gestione e controllo ex D.lgs. 231/2001_x000a_- Procura conferita al Direttore Generale"/>
    <s v="/"/>
    <n v="6"/>
    <n v="0"/>
    <n v="6"/>
    <n v="4.0800000000000018"/>
    <x v="1"/>
    <s v="/"/>
    <s v="/"/>
    <s v="/"/>
    <s v="/"/>
    <s v="/"/>
    <s v="/"/>
    <s v="/"/>
    <s v="/"/>
    <s v="/"/>
    <s v="/"/>
    <s v="/"/>
    <s v="/"/>
    <s v="/"/>
    <s v="/"/>
    <s v="N. di contributi pubblici richiesti alla PA e n. di quelli ottenuti"/>
    <s v="Quadrimestrale"/>
    <s v="Responsabile Amministrazione e finanza"/>
  </r>
  <r>
    <x v="65"/>
    <x v="12"/>
    <s v="Consegna hardware e installazione software"/>
    <s v="Responsabile IT"/>
    <s v="Personale"/>
    <s v="NO"/>
    <s v="NO"/>
    <s v="NO"/>
    <s v="SI "/>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Peculato - art. 314 c.p._x000a_- Situazioni di cattiva amministrazione in cui, a prescindere dalla rilevanza penale del comportamento, vengano assunte decisioni contrarie all’interesse pubblico, sotto il profilo dell’imparzialità, della funzionalità ed economicità"/>
    <s v="- Agevolazione indebita di un dipendente in occasione della consegna di hardware (PC, cellulari, ecc…) ovvero nell'istallazione di software (anche con la finalità indiretta di ottenere vantaggi per l'azienda)_x000a_- Appropriazione di beni aziendali"/>
    <n v="3"/>
    <n v="1"/>
    <n v="3"/>
    <n v="1"/>
    <n v="1"/>
    <n v="2.1"/>
    <n v="2"/>
    <n v="3"/>
    <n v="2.5999999999999996"/>
    <n v="5.4599999999999991"/>
    <s v="M"/>
    <s v="- Codice etico di Gruppo_x000a_- Organigramma_x000a_- Modello di organizzazione, gestione e controllo ex D.lgs. 231/2001_x000a_- Regolamento dotazioni ICT del Gruppo RetiAmbiente"/>
    <s v="/"/>
    <n v="5"/>
    <n v="0"/>
    <n v="5"/>
    <n v="0.45999999999999908"/>
    <x v="2"/>
    <s v="/"/>
    <s v="/"/>
    <s v="/"/>
    <s v="/"/>
    <s v="/"/>
    <s v="/"/>
    <s v="/"/>
    <s v="/"/>
    <s v="/"/>
    <s v="/"/>
    <s v="/"/>
    <s v="/"/>
    <s v="/"/>
    <s v="/"/>
    <s v="/"/>
    <s v="/"/>
    <s v="/"/>
  </r>
  <r>
    <x v="66"/>
    <x v="12"/>
    <s v="Gestione autorizzazioni e accessi all'uso di applicativi"/>
    <s v="Responsabile IT"/>
    <s v="Personale"/>
    <s v="NO"/>
    <s v="NO"/>
    <s v="NO"/>
    <s v="SI "/>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Situazioni di cattiva amministrazione in cui, a prescindere dalla rilevanza penale del comportamento, vengano assunte decisioni contrarie all’interesse pubblico, sotto il profilo dell’imparzialità, della funzionalità ed economicità"/>
    <s v="Agevolazione indebita di un dipendente in occasione della gestione dell'autorizzazione e dell'accesso ad applicativi aziendali (anche con la finalità indiretta di ottenere vantaggi per l'azienda)"/>
    <n v="3"/>
    <n v="1"/>
    <n v="3"/>
    <n v="1"/>
    <n v="1"/>
    <n v="2.1"/>
    <n v="2"/>
    <n v="3"/>
    <n v="2.5999999999999996"/>
    <n v="5.4599999999999991"/>
    <s v="M"/>
    <s v="- Codice etico di Gruppo_x000a_- Organigramma_x000a_- Modello di organizzazione, gestione e controllo ex D.lgs. 231/2001_x000a_- Regolamento dotazioni ICT del Gruppo RetiAmbiente"/>
    <s v="/"/>
    <n v="5"/>
    <n v="0"/>
    <n v="5"/>
    <n v="0.45999999999999908"/>
    <x v="2"/>
    <s v="/"/>
    <s v="/"/>
    <s v="/"/>
    <s v="/"/>
    <s v="/"/>
    <s v="/"/>
    <s v="/"/>
    <s v="/"/>
    <s v="/"/>
    <s v="/"/>
    <s v="/"/>
    <s v="/"/>
    <s v="/"/>
    <s v="/"/>
    <s v="/"/>
    <s v="/"/>
    <s v="/"/>
  </r>
  <r>
    <x v="67"/>
    <x v="13"/>
    <s v="Utilizzo dei mezzi di trasporto aziendale e rifornimento carburante"/>
    <s v="Responsabile risorse umane"/>
    <s v="Personale"/>
    <s v="NO"/>
    <s v="NO"/>
    <s v="NO"/>
    <s v="SI"/>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Peculato - art. 314 c.p._x000a_- Situazioni di cattiva amministrazione in cui, a prescindere dalla rilevanza penale del comportamento, vengano assunte decisioni contrarie all’interesse pubblico, sotto il profilo dell’imparzialità, della funzionalità ed economicità"/>
    <s v="- Utilizzo per fini personali di un mezzo aziendale ed effettuazione di rifornimenti di carburante per fini non legati all'attività lavorativa_x000a_- Agevolazione indebita di un dipendente in relazione all'utilizzo dei mezzi aziendali (anche con la finalità indiretta di ottenere vantaggi per l'azienda)"/>
    <n v="3"/>
    <n v="1"/>
    <n v="3"/>
    <n v="1"/>
    <n v="1"/>
    <n v="2.1"/>
    <n v="2"/>
    <n v="3"/>
    <n v="2.5999999999999996"/>
    <n v="5.4599999999999991"/>
    <s v="M"/>
    <s v="- Codice etico di Gruppo_x000a_- Organigramma_x000a_- Regolamento automezzi aziendali del Gruppo RetiAmbiente"/>
    <s v="/"/>
    <n v="5"/>
    <n v="0"/>
    <n v="5"/>
    <n v="0.45999999999999908"/>
    <x v="2"/>
    <s v="/"/>
    <s v="/"/>
    <s v="/"/>
    <s v="/"/>
    <s v="/"/>
    <s v="/"/>
    <s v="/"/>
    <s v="/"/>
    <s v="/"/>
    <s v="/"/>
    <s v="/"/>
    <s v="/"/>
    <s v="/"/>
    <s v="/"/>
    <s v="/"/>
    <s v="/"/>
    <s v="/"/>
  </r>
  <r>
    <x v="68"/>
    <x v="13"/>
    <s v="Utilizzo dei beni aziendali (telefonia, macchine d'ufficio)"/>
    <s v="Responsabile IT"/>
    <s v="Personale"/>
    <s v="NO"/>
    <s v="NO"/>
    <s v="NO"/>
    <s v="SI"/>
    <s v="SI"/>
    <s v="SI"/>
    <s v="- Concussione - art. 317 c.p._x000a_- Corruzione per l’esercizio della funzione - art. 318 c.p._x000a_- Corruzione per un atto contrario ai doveri d’ufficio - art. 319 c.p._x000a_- Circostanze aggravanti - art. 319-bis c.p._x000a_- Corruzione in atti giudiziari - art. 319-ter c.p._x000a_- Induzione indebita a dare o promettere utilità” ex art. 319-quater c.p._x000a_- Corruzione di persona incaricata di un pubblico servizio - art. 320 c.p._x000a_- Pene per il corruttore - art. 321 c.p._x000a_- Istigazione alla corruzione - art. 322 c.p._x000a_-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_x000a_- Traffico di influenze illecite - art. 346-bis c.p._x000a_- Corruzione tra privati - art. 2635 c.c._x000a_- Istigazione alla corruzione tra privati - art. 2635-bis c.c._x000a_- Abuso d'ufficio - art. 323 c.p._x000a_- Peculato - art. 314 c.p._x000a_- Situazioni di cattiva amministrazione in cui, a prescindere dalla rilevanza penale del comportamento, vengano assunte decisioni contrarie all’interesse pubblico, sotto il profilo dell’imparzialità, della funzionalità ed economicità"/>
    <s v="- Utilizzo da parte dei dipendenti dei beni aziendali di RetiAmbiente per finalità estranee all'attività lavorativa_x000a_- Agevolazione indebita di un dipendente in relazione all'utilizzo dei beni aziendali (anche con la finalità indiretta di ottenere vantaggi per l'azienda)"/>
    <n v="3"/>
    <n v="1"/>
    <n v="3"/>
    <n v="1"/>
    <n v="1"/>
    <n v="2.1"/>
    <n v="2"/>
    <n v="3"/>
    <n v="2.5999999999999996"/>
    <n v="5.4599999999999991"/>
    <s v="M"/>
    <s v="- Codice etico di Gruppo_x000a_- Organigramma_x000a_- Modello di organizzazione, gestione e controllo ex D.lgs. 231/2001_x000a_- Regolamento dotazioni ICT del Gruppo RetiAmbiente"/>
    <s v="/"/>
    <n v="5"/>
    <n v="0"/>
    <n v="5"/>
    <n v="0.45999999999999908"/>
    <x v="2"/>
    <s v="/"/>
    <s v="/"/>
    <s v="/"/>
    <s v="/"/>
    <s v="/"/>
    <s v="/"/>
    <s v="/"/>
    <s v="/"/>
    <s v="/"/>
    <s v="/"/>
    <s v="/"/>
    <s v="/"/>
    <s v="/"/>
    <s v="/"/>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B73860A-BF70-488D-BB75-8CD47220A6CB}" name="Tabella pivot1" cacheId="1" applyNumberFormats="0" applyBorderFormats="0" applyFontFormats="0" applyPatternFormats="0" applyAlignmentFormats="0" applyWidthHeightFormats="1" dataCaption="Valori" updatedVersion="8" minRefreshableVersion="3" useAutoFormatting="1" itemPrintTitles="1" createdVersion="8" indent="0" outline="1" outlineData="1" multipleFieldFilters="0">
  <location ref="A1:E17" firstHeaderRow="1" firstDataRow="2" firstDataCol="1"/>
  <pivotFields count="48">
    <pivotField showAll="0">
      <items count="7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t="default"/>
      </items>
    </pivotField>
    <pivotField axis="axisRow" showAll="0">
      <items count="15">
        <item x="4"/>
        <item x="3"/>
        <item x="7"/>
        <item x="5"/>
        <item x="9"/>
        <item x="13"/>
        <item x="11"/>
        <item x="1"/>
        <item x="2"/>
        <item x="6"/>
        <item x="12"/>
        <item x="8"/>
        <item x="10"/>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15">
    <i>
      <x/>
    </i>
    <i>
      <x v="1"/>
    </i>
    <i>
      <x v="2"/>
    </i>
    <i>
      <x v="3"/>
    </i>
    <i>
      <x v="4"/>
    </i>
    <i>
      <x v="5"/>
    </i>
    <i>
      <x v="6"/>
    </i>
    <i>
      <x v="7"/>
    </i>
    <i>
      <x v="8"/>
    </i>
    <i>
      <x v="9"/>
    </i>
    <i>
      <x v="10"/>
    </i>
    <i>
      <x v="11"/>
    </i>
    <i>
      <x v="12"/>
    </i>
    <i>
      <x v="13"/>
    </i>
    <i t="grand">
      <x/>
    </i>
  </rowItems>
  <colFields count="1">
    <field x="30"/>
  </colFields>
  <colItems count="4">
    <i>
      <x/>
    </i>
    <i>
      <x v="1"/>
    </i>
    <i>
      <x v="2"/>
    </i>
    <i t="grand">
      <x/>
    </i>
  </colItems>
  <dataFields count="1">
    <dataField name="Conteggio di Rating rischio  residuo                               " fld="30" subtotal="count" baseField="0" baseItem="0"/>
  </dataFields>
  <formats count="27">
    <format dxfId="26">
      <pivotArea field="30" type="button" dataOnly="0" labelOnly="1" outline="0" axis="axisCol" fieldPosition="0"/>
    </format>
    <format dxfId="25">
      <pivotArea outline="0" collapsedLevelsAreSubtotals="1" fieldPosition="0">
        <references count="1">
          <reference field="30" count="0" selected="0"/>
        </references>
      </pivotArea>
    </format>
    <format dxfId="24">
      <pivotArea outline="0" collapsedLevelsAreSubtotals="1" fieldPosition="0"/>
    </format>
    <format dxfId="23">
      <pivotArea field="30" type="button" dataOnly="0" labelOnly="1" outline="0" axis="axisCol" fieldPosition="0"/>
    </format>
    <format dxfId="22">
      <pivotArea type="topRight" dataOnly="0" labelOnly="1" outline="0" fieldPosition="0"/>
    </format>
    <format dxfId="21">
      <pivotArea dataOnly="0" labelOnly="1" fieldPosition="0">
        <references count="1">
          <reference field="30" count="0"/>
        </references>
      </pivotArea>
    </format>
    <format dxfId="20">
      <pivotArea dataOnly="0" labelOnly="1" grandCol="1" outline="0" fieldPosition="0"/>
    </format>
    <format dxfId="19">
      <pivotArea type="all" dataOnly="0" outline="0" fieldPosition="0"/>
    </format>
    <format dxfId="18">
      <pivotArea outline="0" collapsedLevelsAreSubtotals="1" fieldPosition="0"/>
    </format>
    <format dxfId="17">
      <pivotArea type="origin" dataOnly="0" labelOnly="1" outline="0" fieldPosition="0"/>
    </format>
    <format dxfId="16">
      <pivotArea field="30" type="button" dataOnly="0" labelOnly="1" outline="0" axis="axisCol" fieldPosition="0"/>
    </format>
    <format dxfId="15">
      <pivotArea type="topRight" dataOnly="0" labelOnly="1" outline="0" fieldPosition="0"/>
    </format>
    <format dxfId="14">
      <pivotArea field="1" type="button" dataOnly="0" labelOnly="1" outline="0" axis="axisRow" fieldPosition="0"/>
    </format>
    <format dxfId="13">
      <pivotArea dataOnly="0" labelOnly="1" fieldPosition="0">
        <references count="1">
          <reference field="1" count="0"/>
        </references>
      </pivotArea>
    </format>
    <format dxfId="12">
      <pivotArea dataOnly="0" labelOnly="1" grandRow="1" outline="0" fieldPosition="0"/>
    </format>
    <format dxfId="11">
      <pivotArea dataOnly="0" labelOnly="1" fieldPosition="0">
        <references count="1">
          <reference field="30" count="0"/>
        </references>
      </pivotArea>
    </format>
    <format dxfId="10">
      <pivotArea dataOnly="0" labelOnly="1" grandCol="1" outline="0" fieldPosition="0"/>
    </format>
    <format dxfId="9">
      <pivotArea type="all" dataOnly="0" outline="0" fieldPosition="0"/>
    </format>
    <format dxfId="8">
      <pivotArea outline="0" collapsedLevelsAreSubtotals="1" fieldPosition="0"/>
    </format>
    <format dxfId="7">
      <pivotArea type="origin" dataOnly="0" labelOnly="1" outline="0" fieldPosition="0"/>
    </format>
    <format dxfId="6">
      <pivotArea field="30" type="button" dataOnly="0" labelOnly="1" outline="0" axis="axisCol" fieldPosition="0"/>
    </format>
    <format dxfId="5">
      <pivotArea type="topRight" dataOnly="0" labelOnly="1" outline="0" fieldPosition="0"/>
    </format>
    <format dxfId="4">
      <pivotArea field="1" type="button" dataOnly="0" labelOnly="1" outline="0" axis="axisRow" fieldPosition="0"/>
    </format>
    <format dxfId="3">
      <pivotArea dataOnly="0" labelOnly="1" fieldPosition="0">
        <references count="1">
          <reference field="1" count="0"/>
        </references>
      </pivotArea>
    </format>
    <format dxfId="2">
      <pivotArea dataOnly="0" labelOnly="1" grandRow="1" outline="0" fieldPosition="0"/>
    </format>
    <format dxfId="1">
      <pivotArea dataOnly="0" labelOnly="1" fieldPosition="0">
        <references count="1">
          <reference field="30"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833C2-296D-4C01-8E07-5B38545FA776}">
  <dimension ref="A3:K35"/>
  <sheetViews>
    <sheetView topLeftCell="A13" zoomScale="75" zoomScaleNormal="100" workbookViewId="0">
      <selection activeCell="C35" sqref="C35:G35"/>
    </sheetView>
  </sheetViews>
  <sheetFormatPr defaultColWidth="8.6640625" defaultRowHeight="14.4" x14ac:dyDescent="0.3"/>
  <cols>
    <col min="1" max="1" width="4.109375" customWidth="1"/>
    <col min="2" max="2" width="11.6640625" customWidth="1"/>
    <col min="3" max="3" width="6.5546875" customWidth="1"/>
    <col min="4" max="4" width="4.6640625" customWidth="1"/>
    <col min="7" max="7" width="4.33203125" customWidth="1"/>
    <col min="9" max="9" width="8.109375" customWidth="1"/>
  </cols>
  <sheetData>
    <row r="3" spans="1:11" x14ac:dyDescent="0.3">
      <c r="A3" s="1"/>
      <c r="B3" s="2"/>
      <c r="C3" s="3"/>
      <c r="D3" s="9"/>
      <c r="E3" s="9"/>
      <c r="F3" s="9"/>
      <c r="G3" s="9"/>
      <c r="H3" s="9"/>
      <c r="I3" s="9"/>
      <c r="J3" s="10"/>
      <c r="K3" s="10"/>
    </row>
    <row r="4" spans="1:11" ht="14.7" customHeight="1" x14ac:dyDescent="0.3">
      <c r="A4" s="4"/>
      <c r="C4" s="5"/>
      <c r="D4" s="64" t="s">
        <v>289</v>
      </c>
      <c r="E4" s="64"/>
      <c r="F4" s="64"/>
      <c r="G4" s="64"/>
      <c r="H4" s="64"/>
      <c r="I4" s="64"/>
      <c r="J4" s="11"/>
      <c r="K4" s="11"/>
    </row>
    <row r="5" spans="1:11" ht="62.7" customHeight="1" x14ac:dyDescent="0.3">
      <c r="A5" s="4"/>
      <c r="C5" s="5"/>
      <c r="D5" s="64"/>
      <c r="E5" s="64"/>
      <c r="F5" s="64"/>
      <c r="G5" s="64"/>
      <c r="H5" s="64"/>
      <c r="I5" s="64"/>
      <c r="J5" s="17" t="s">
        <v>64</v>
      </c>
      <c r="K5" s="16" t="s">
        <v>327</v>
      </c>
    </row>
    <row r="6" spans="1:11" ht="14.7" customHeight="1" x14ac:dyDescent="0.3">
      <c r="A6" s="4"/>
      <c r="C6" s="5"/>
      <c r="D6" s="64"/>
      <c r="E6" s="64"/>
      <c r="F6" s="64"/>
      <c r="G6" s="64"/>
      <c r="H6" s="64"/>
      <c r="I6" s="64"/>
      <c r="J6" s="11"/>
      <c r="K6" s="11"/>
    </row>
    <row r="7" spans="1:11" x14ac:dyDescent="0.3">
      <c r="A7" s="6"/>
      <c r="B7" s="7"/>
      <c r="C7" s="8"/>
      <c r="D7" s="12"/>
      <c r="E7" s="12"/>
      <c r="F7" s="12"/>
      <c r="G7" s="12"/>
      <c r="H7" s="12"/>
      <c r="I7" s="12"/>
      <c r="J7" s="13"/>
      <c r="K7" s="13"/>
    </row>
    <row r="8" spans="1:11" x14ac:dyDescent="0.3">
      <c r="D8" s="14"/>
      <c r="E8" s="14"/>
      <c r="F8" s="14"/>
      <c r="G8" s="14"/>
      <c r="H8" s="14"/>
      <c r="I8" s="14"/>
    </row>
    <row r="9" spans="1:11" x14ac:dyDescent="0.3">
      <c r="D9" s="14"/>
      <c r="E9" s="14"/>
      <c r="F9" s="14"/>
      <c r="G9" s="14"/>
      <c r="H9" s="14"/>
      <c r="I9" s="14"/>
    </row>
    <row r="10" spans="1:11" x14ac:dyDescent="0.3">
      <c r="D10" s="15"/>
      <c r="E10" s="15"/>
      <c r="F10" s="15"/>
      <c r="G10" s="15"/>
      <c r="H10" s="15"/>
      <c r="I10" s="15"/>
    </row>
    <row r="15" spans="1:11" ht="14.7" customHeight="1" x14ac:dyDescent="0.3">
      <c r="A15" s="65" t="s">
        <v>134</v>
      </c>
      <c r="B15" s="65"/>
      <c r="C15" s="65"/>
      <c r="D15" s="65"/>
      <c r="E15" s="65"/>
      <c r="F15" s="65"/>
      <c r="G15" s="65"/>
      <c r="H15" s="65"/>
      <c r="I15" s="65"/>
      <c r="J15" s="65"/>
      <c r="K15" s="65"/>
    </row>
    <row r="16" spans="1:11" ht="14.7" customHeight="1" x14ac:dyDescent="0.3">
      <c r="A16" s="65"/>
      <c r="B16" s="65"/>
      <c r="C16" s="65"/>
      <c r="D16" s="65"/>
      <c r="E16" s="65"/>
      <c r="F16" s="65"/>
      <c r="G16" s="65"/>
      <c r="H16" s="65"/>
      <c r="I16" s="65"/>
      <c r="J16" s="65"/>
      <c r="K16" s="65"/>
    </row>
    <row r="17" spans="1:11" ht="14.7" customHeight="1" x14ac:dyDescent="0.3">
      <c r="A17" s="65"/>
      <c r="B17" s="65"/>
      <c r="C17" s="65"/>
      <c r="D17" s="65"/>
      <c r="E17" s="65"/>
      <c r="F17" s="65"/>
      <c r="G17" s="65"/>
      <c r="H17" s="65"/>
      <c r="I17" s="65"/>
      <c r="J17" s="65"/>
      <c r="K17" s="65"/>
    </row>
    <row r="18" spans="1:11" ht="14.7" customHeight="1" x14ac:dyDescent="0.3">
      <c r="A18" s="65"/>
      <c r="B18" s="65"/>
      <c r="C18" s="65"/>
      <c r="D18" s="65"/>
      <c r="E18" s="65"/>
      <c r="F18" s="65"/>
      <c r="G18" s="65"/>
      <c r="H18" s="65"/>
      <c r="I18" s="65"/>
      <c r="J18" s="65"/>
      <c r="K18" s="65"/>
    </row>
    <row r="19" spans="1:11" ht="14.7" customHeight="1" x14ac:dyDescent="0.3">
      <c r="A19" s="65"/>
      <c r="B19" s="65"/>
      <c r="C19" s="65"/>
      <c r="D19" s="65"/>
      <c r="E19" s="65"/>
      <c r="F19" s="65"/>
      <c r="G19" s="65"/>
      <c r="H19" s="65"/>
      <c r="I19" s="65"/>
      <c r="J19" s="65"/>
      <c r="K19" s="65"/>
    </row>
    <row r="24" spans="1:11" ht="14.7" customHeight="1" x14ac:dyDescent="0.3">
      <c r="B24" s="66" t="s">
        <v>289</v>
      </c>
      <c r="C24" s="66"/>
      <c r="D24" s="66"/>
      <c r="E24" s="66"/>
      <c r="F24" s="66"/>
      <c r="G24" s="66"/>
      <c r="H24" s="66"/>
      <c r="I24" s="66"/>
      <c r="J24" s="66"/>
    </row>
    <row r="25" spans="1:11" x14ac:dyDescent="0.3">
      <c r="B25" s="66"/>
      <c r="C25" s="66"/>
      <c r="D25" s="66"/>
      <c r="E25" s="66"/>
      <c r="F25" s="66"/>
      <c r="G25" s="66"/>
      <c r="H25" s="66"/>
      <c r="I25" s="66"/>
      <c r="J25" s="66"/>
    </row>
    <row r="26" spans="1:11" x14ac:dyDescent="0.3">
      <c r="B26" s="66"/>
      <c r="C26" s="66"/>
      <c r="D26" s="66"/>
      <c r="E26" s="66"/>
      <c r="F26" s="66"/>
      <c r="G26" s="66"/>
      <c r="H26" s="66"/>
      <c r="I26" s="66"/>
      <c r="J26" s="66"/>
    </row>
    <row r="27" spans="1:11" x14ac:dyDescent="0.3">
      <c r="B27" s="66"/>
      <c r="C27" s="66"/>
      <c r="D27" s="66"/>
      <c r="E27" s="66"/>
      <c r="F27" s="66"/>
      <c r="G27" s="66"/>
      <c r="H27" s="66"/>
      <c r="I27" s="66"/>
      <c r="J27" s="66"/>
    </row>
    <row r="28" spans="1:11" ht="27.6" x14ac:dyDescent="0.3">
      <c r="B28" s="21"/>
      <c r="C28" s="21"/>
      <c r="D28" s="21"/>
      <c r="E28" s="21"/>
      <c r="F28" s="21"/>
      <c r="G28" s="21"/>
      <c r="H28" s="21"/>
      <c r="I28" s="21"/>
      <c r="J28" s="21"/>
    </row>
    <row r="29" spans="1:11" ht="27.6" x14ac:dyDescent="0.3">
      <c r="B29" s="21"/>
      <c r="C29" s="21"/>
      <c r="D29" s="21"/>
      <c r="E29" s="21"/>
      <c r="F29" s="21"/>
      <c r="G29" s="21"/>
      <c r="H29" s="21"/>
      <c r="I29" s="21"/>
      <c r="J29" s="21"/>
    </row>
    <row r="30" spans="1:11" ht="27.6" x14ac:dyDescent="0.3">
      <c r="B30" s="21"/>
      <c r="C30" s="21"/>
      <c r="D30" s="21"/>
      <c r="E30" s="21"/>
      <c r="F30" s="21"/>
      <c r="G30" s="21"/>
      <c r="H30" s="21"/>
      <c r="I30" s="21"/>
      <c r="J30" s="21"/>
    </row>
    <row r="33" spans="1:11" ht="46.95" customHeight="1" x14ac:dyDescent="0.3">
      <c r="A33" s="22" t="s">
        <v>65</v>
      </c>
      <c r="B33" s="22" t="s">
        <v>68</v>
      </c>
      <c r="C33" s="68" t="s">
        <v>1</v>
      </c>
      <c r="D33" s="68"/>
      <c r="E33" s="68"/>
      <c r="F33" s="68"/>
      <c r="G33" s="68"/>
      <c r="H33" s="68" t="s">
        <v>66</v>
      </c>
      <c r="I33" s="68"/>
      <c r="J33" s="68"/>
      <c r="K33" s="68"/>
    </row>
    <row r="34" spans="1:11" ht="52.2" customHeight="1" x14ac:dyDescent="0.3">
      <c r="A34" s="55" t="s">
        <v>296</v>
      </c>
      <c r="B34" s="42">
        <v>44910</v>
      </c>
      <c r="C34" s="67" t="s">
        <v>135</v>
      </c>
      <c r="D34" s="67"/>
      <c r="E34" s="67"/>
      <c r="F34" s="67"/>
      <c r="G34" s="67"/>
      <c r="H34" s="67" t="s">
        <v>136</v>
      </c>
      <c r="I34" s="67"/>
      <c r="J34" s="67"/>
      <c r="K34" s="67"/>
    </row>
    <row r="35" spans="1:11" ht="67.2" customHeight="1" x14ac:dyDescent="0.3">
      <c r="A35" s="55" t="s">
        <v>328</v>
      </c>
      <c r="B35" s="42">
        <v>44995</v>
      </c>
      <c r="C35" s="67" t="s">
        <v>428</v>
      </c>
      <c r="D35" s="67"/>
      <c r="E35" s="67"/>
      <c r="F35" s="67"/>
      <c r="G35" s="67"/>
      <c r="H35" s="67" t="s">
        <v>136</v>
      </c>
      <c r="I35" s="67"/>
      <c r="J35" s="67"/>
      <c r="K35" s="67"/>
    </row>
  </sheetData>
  <mergeCells count="9">
    <mergeCell ref="D4:I6"/>
    <mergeCell ref="A15:K19"/>
    <mergeCell ref="B24:J27"/>
    <mergeCell ref="H34:K34"/>
    <mergeCell ref="H35:K35"/>
    <mergeCell ref="H33:K33"/>
    <mergeCell ref="C33:G33"/>
    <mergeCell ref="C34:G34"/>
    <mergeCell ref="C35:G3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72"/>
  <sheetViews>
    <sheetView tabSelected="1" zoomScale="60" zoomScaleNormal="60" workbookViewId="0">
      <pane xSplit="3" ySplit="3" topLeftCell="AI4" activePane="bottomRight" state="frozen"/>
      <selection pane="topRight" activeCell="D1" sqref="D1"/>
      <selection pane="bottomLeft" activeCell="A4" sqref="A4"/>
      <selection pane="bottomRight" activeCell="AK3" sqref="AK3"/>
    </sheetView>
  </sheetViews>
  <sheetFormatPr defaultColWidth="8.6640625" defaultRowHeight="12" x14ac:dyDescent="0.25"/>
  <cols>
    <col min="1" max="1" width="6.109375" style="19" customWidth="1"/>
    <col min="2" max="2" width="14.33203125" style="43" customWidth="1"/>
    <col min="3" max="3" width="25.44140625" style="19" customWidth="1"/>
    <col min="4" max="4" width="20" style="44" customWidth="1"/>
    <col min="5" max="5" width="19.6640625" style="44" customWidth="1"/>
    <col min="6" max="7" width="17.44140625" style="43" customWidth="1"/>
    <col min="8" max="8" width="15.6640625" style="43" customWidth="1"/>
    <col min="9" max="9" width="7.6640625" style="43" customWidth="1"/>
    <col min="10" max="11" width="7.33203125" style="43" customWidth="1"/>
    <col min="12" max="12" width="61.109375" style="44" customWidth="1"/>
    <col min="13" max="13" width="36" style="19" customWidth="1"/>
    <col min="14" max="14" width="11" style="43" customWidth="1"/>
    <col min="15" max="15" width="10.6640625" style="19" customWidth="1"/>
    <col min="16" max="16" width="13.109375" style="19" customWidth="1"/>
    <col min="17" max="17" width="14.5546875" style="19" customWidth="1"/>
    <col min="18" max="18" width="12.33203125" style="19" customWidth="1"/>
    <col min="19" max="19" width="11.21875" style="19" customWidth="1"/>
    <col min="20" max="20" width="15.33203125" style="19" customWidth="1"/>
    <col min="21" max="21" width="14.44140625" style="19" customWidth="1"/>
    <col min="22" max="22" width="8.44140625" style="19" customWidth="1"/>
    <col min="23" max="24" width="10.109375" style="19" customWidth="1"/>
    <col min="25" max="25" width="60.33203125" style="44" customWidth="1"/>
    <col min="26" max="26" width="17.33203125" style="44" customWidth="1"/>
    <col min="27" max="27" width="12.5546875" style="44" customWidth="1"/>
    <col min="28" max="28" width="15.5546875" style="44" customWidth="1"/>
    <col min="29" max="29" width="13" style="44" customWidth="1"/>
    <col min="30" max="30" width="9.5546875" style="43" customWidth="1"/>
    <col min="31" max="32" width="13.109375" style="19" customWidth="1"/>
    <col min="33" max="35" width="14" style="19" customWidth="1"/>
    <col min="36" max="36" width="37.109375" style="19" customWidth="1"/>
    <col min="37" max="37" width="30.77734375" style="19" customWidth="1"/>
    <col min="38" max="38" width="18.6640625" style="19" customWidth="1"/>
    <col min="39" max="39" width="20.33203125" style="19" customWidth="1"/>
    <col min="40" max="40" width="26.33203125" style="19" customWidth="1"/>
    <col min="41" max="41" width="73.6640625" style="44" customWidth="1"/>
    <col min="42" max="42" width="25.44140625" style="44" customWidth="1"/>
    <col min="43" max="43" width="18.6640625" style="19" customWidth="1"/>
    <col min="44" max="47" width="19.44140625" style="19" customWidth="1"/>
    <col min="48" max="48" width="31.6640625" style="57" customWidth="1"/>
    <col min="49" max="49" width="20.109375" style="57" customWidth="1"/>
    <col min="50" max="50" width="22" style="57" customWidth="1"/>
    <col min="51" max="52" width="8.6640625" style="19" customWidth="1"/>
    <col min="53" max="16384" width="8.6640625" style="19"/>
  </cols>
  <sheetData>
    <row r="1" spans="1:50" x14ac:dyDescent="0.25">
      <c r="M1" s="20" t="s">
        <v>34</v>
      </c>
      <c r="N1" s="45">
        <v>0.4</v>
      </c>
      <c r="O1" s="45">
        <v>0.15</v>
      </c>
      <c r="P1" s="45">
        <v>0.15</v>
      </c>
      <c r="Q1" s="45">
        <v>0.2</v>
      </c>
      <c r="R1" s="45">
        <v>0.1</v>
      </c>
      <c r="T1" s="45">
        <v>0.4</v>
      </c>
      <c r="U1" s="45">
        <v>0.6</v>
      </c>
    </row>
    <row r="2" spans="1:50" s="18" customFormat="1" ht="14.4" x14ac:dyDescent="0.3">
      <c r="A2" s="73" t="s">
        <v>2</v>
      </c>
      <c r="B2" s="74"/>
      <c r="C2" s="74"/>
      <c r="D2" s="74"/>
      <c r="E2" s="74"/>
      <c r="F2" s="74"/>
      <c r="G2" s="74"/>
      <c r="H2" s="75"/>
      <c r="I2" s="76" t="s">
        <v>330</v>
      </c>
      <c r="J2" s="77"/>
      <c r="K2" s="77"/>
      <c r="L2" s="77"/>
      <c r="M2" s="77"/>
      <c r="N2" s="77"/>
      <c r="O2" s="77"/>
      <c r="P2" s="77"/>
      <c r="Q2" s="77"/>
      <c r="R2" s="77"/>
      <c r="S2" s="77"/>
      <c r="T2" s="77"/>
      <c r="U2" s="77"/>
      <c r="V2" s="77"/>
      <c r="W2" s="77"/>
      <c r="X2" s="77"/>
      <c r="Y2" s="77"/>
      <c r="Z2" s="77"/>
      <c r="AA2" s="77"/>
      <c r="AB2" s="77"/>
      <c r="AC2" s="77"/>
      <c r="AD2" s="77"/>
      <c r="AE2" s="77"/>
      <c r="AF2" s="78"/>
      <c r="AG2" s="77"/>
      <c r="AH2" s="77"/>
      <c r="AI2" s="79"/>
      <c r="AJ2" s="70" t="s">
        <v>411</v>
      </c>
      <c r="AK2" s="71"/>
      <c r="AL2" s="71"/>
      <c r="AM2" s="71"/>
      <c r="AN2" s="72" t="s">
        <v>410</v>
      </c>
      <c r="AO2" s="72"/>
      <c r="AP2" s="72"/>
      <c r="AQ2" s="72"/>
      <c r="AR2" s="72"/>
      <c r="AS2" s="72"/>
      <c r="AT2" s="72"/>
      <c r="AU2" s="72"/>
      <c r="AV2" s="69" t="s">
        <v>113</v>
      </c>
      <c r="AW2" s="69"/>
      <c r="AX2" s="69"/>
    </row>
    <row r="3" spans="1:50" s="51" customFormat="1" ht="110.25" customHeight="1" x14ac:dyDescent="0.3">
      <c r="A3" s="49" t="s">
        <v>55</v>
      </c>
      <c r="B3" s="49" t="s">
        <v>0</v>
      </c>
      <c r="C3" s="49" t="s">
        <v>54</v>
      </c>
      <c r="D3" s="49" t="s">
        <v>264</v>
      </c>
      <c r="E3" s="49" t="s">
        <v>128</v>
      </c>
      <c r="F3" s="49" t="s">
        <v>72</v>
      </c>
      <c r="G3" s="49" t="s">
        <v>165</v>
      </c>
      <c r="H3" s="49" t="s">
        <v>61</v>
      </c>
      <c r="I3" s="49" t="s">
        <v>46</v>
      </c>
      <c r="J3" s="49" t="s">
        <v>47</v>
      </c>
      <c r="K3" s="49" t="s">
        <v>153</v>
      </c>
      <c r="L3" s="49" t="s">
        <v>161</v>
      </c>
      <c r="M3" s="50" t="s">
        <v>329</v>
      </c>
      <c r="N3" s="50" t="s">
        <v>290</v>
      </c>
      <c r="O3" s="50" t="s">
        <v>23</v>
      </c>
      <c r="P3" s="50" t="s">
        <v>22</v>
      </c>
      <c r="Q3" s="50" t="s">
        <v>265</v>
      </c>
      <c r="R3" s="50" t="s">
        <v>266</v>
      </c>
      <c r="S3" s="50" t="s">
        <v>24</v>
      </c>
      <c r="T3" s="50" t="s">
        <v>48</v>
      </c>
      <c r="U3" s="50" t="s">
        <v>44</v>
      </c>
      <c r="V3" s="50" t="s">
        <v>25</v>
      </c>
      <c r="W3" s="50" t="s">
        <v>154</v>
      </c>
      <c r="X3" s="50" t="s">
        <v>155</v>
      </c>
      <c r="Y3" s="49" t="s">
        <v>331</v>
      </c>
      <c r="Z3" s="49" t="s">
        <v>267</v>
      </c>
      <c r="AA3" s="49" t="s">
        <v>268</v>
      </c>
      <c r="AB3" s="49" t="s">
        <v>62</v>
      </c>
      <c r="AC3" s="49" t="s">
        <v>269</v>
      </c>
      <c r="AD3" s="49" t="s">
        <v>26</v>
      </c>
      <c r="AE3" s="49" t="s">
        <v>297</v>
      </c>
      <c r="AF3" s="49" t="s">
        <v>413</v>
      </c>
      <c r="AG3" s="49" t="s">
        <v>63</v>
      </c>
      <c r="AH3" s="49" t="s">
        <v>53</v>
      </c>
      <c r="AI3" s="49" t="s">
        <v>412</v>
      </c>
      <c r="AJ3" s="49" t="s">
        <v>320</v>
      </c>
      <c r="AK3" s="49" t="s">
        <v>336</v>
      </c>
      <c r="AL3" s="49" t="s">
        <v>321</v>
      </c>
      <c r="AM3" s="49" t="s">
        <v>51</v>
      </c>
      <c r="AN3" s="50" t="s">
        <v>52</v>
      </c>
      <c r="AO3" s="50" t="s">
        <v>50</v>
      </c>
      <c r="AP3" s="50" t="s">
        <v>115</v>
      </c>
      <c r="AQ3" s="50" t="s">
        <v>114</v>
      </c>
      <c r="AR3" s="50" t="s">
        <v>51</v>
      </c>
      <c r="AS3" s="56" t="s">
        <v>332</v>
      </c>
      <c r="AT3" s="56" t="s">
        <v>333</v>
      </c>
      <c r="AU3" s="56" t="s">
        <v>334</v>
      </c>
      <c r="AV3" s="58" t="s">
        <v>335</v>
      </c>
      <c r="AW3" s="58" t="s">
        <v>111</v>
      </c>
      <c r="AX3" s="58" t="s">
        <v>112</v>
      </c>
    </row>
    <row r="4" spans="1:50" s="46" customFormat="1" ht="276.45" customHeight="1" x14ac:dyDescent="0.25">
      <c r="A4" s="47">
        <v>1</v>
      </c>
      <c r="B4" s="24" t="s">
        <v>156</v>
      </c>
      <c r="C4" s="25" t="s">
        <v>3</v>
      </c>
      <c r="D4" s="26" t="s">
        <v>162</v>
      </c>
      <c r="E4" s="26" t="s">
        <v>82</v>
      </c>
      <c r="F4" s="27" t="s">
        <v>81</v>
      </c>
      <c r="G4" s="27" t="s">
        <v>81</v>
      </c>
      <c r="H4" s="25" t="s">
        <v>81</v>
      </c>
      <c r="I4" s="28" t="s">
        <v>83</v>
      </c>
      <c r="J4" s="28" t="s">
        <v>83</v>
      </c>
      <c r="K4" s="28" t="s">
        <v>83</v>
      </c>
      <c r="L4" s="23" t="s">
        <v>167</v>
      </c>
      <c r="M4" s="29" t="s">
        <v>211</v>
      </c>
      <c r="N4" s="34">
        <v>3</v>
      </c>
      <c r="O4" s="31">
        <v>3</v>
      </c>
      <c r="P4" s="31">
        <v>3</v>
      </c>
      <c r="Q4" s="31">
        <v>1</v>
      </c>
      <c r="R4" s="31">
        <v>1</v>
      </c>
      <c r="S4" s="31">
        <f>(N4*N$1)+(O4*O$1)+(P4*P$1)+(Q4*Q$1)+(R4*R$1)</f>
        <v>2.4000000000000004</v>
      </c>
      <c r="T4" s="31">
        <v>4</v>
      </c>
      <c r="U4" s="31">
        <v>5</v>
      </c>
      <c r="V4" s="31">
        <f>(T4*$T$1)+(U4*$U$1)</f>
        <v>4.5999999999999996</v>
      </c>
      <c r="W4" s="32">
        <f>S4*V4</f>
        <v>11.040000000000001</v>
      </c>
      <c r="X4" s="48" t="str">
        <f t="shared" ref="X4:X68" si="0">IF(W4="","",IF(W4&gt;16,"A",IF(W4&gt;5,"M",IF(W4&gt;2,"B","R"))))</f>
        <v>M</v>
      </c>
      <c r="Y4" s="29" t="s">
        <v>372</v>
      </c>
      <c r="Z4" s="33" t="s">
        <v>133</v>
      </c>
      <c r="AA4" s="31">
        <v>5</v>
      </c>
      <c r="AB4" s="31">
        <v>0</v>
      </c>
      <c r="AC4" s="31">
        <f>AA4-AB4</f>
        <v>5</v>
      </c>
      <c r="AD4" s="30">
        <f t="shared" ref="AD4" si="1">IF(W4-AC4&gt;0.1,W4-AC4,IF(W4-AC4&lt;=0.1,0.1))</f>
        <v>6.0400000000000009</v>
      </c>
      <c r="AE4" s="48" t="str">
        <f>IF(AD4="","",IF(AD4&gt;16,"A",IF(AD4&gt;5,"M",IF(AD4&gt;2,"B","R"))))</f>
        <v>M</v>
      </c>
      <c r="AF4" s="48" t="s">
        <v>418</v>
      </c>
      <c r="AG4" s="33" t="s">
        <v>133</v>
      </c>
      <c r="AH4" s="33" t="s">
        <v>133</v>
      </c>
      <c r="AI4" s="33"/>
      <c r="AJ4" s="33" t="s">
        <v>358</v>
      </c>
      <c r="AK4" s="33" t="s">
        <v>133</v>
      </c>
      <c r="AL4" s="33" t="s">
        <v>359</v>
      </c>
      <c r="AM4" s="33" t="s">
        <v>292</v>
      </c>
      <c r="AN4" s="33" t="s">
        <v>302</v>
      </c>
      <c r="AO4" s="33" t="s">
        <v>346</v>
      </c>
      <c r="AP4" s="33" t="s">
        <v>303</v>
      </c>
      <c r="AQ4" s="33" t="s">
        <v>295</v>
      </c>
      <c r="AR4" s="33" t="s">
        <v>292</v>
      </c>
      <c r="AS4" s="33" t="s">
        <v>347</v>
      </c>
      <c r="AT4" s="33" t="s">
        <v>299</v>
      </c>
      <c r="AU4" s="33" t="s">
        <v>293</v>
      </c>
      <c r="AV4" s="59" t="s">
        <v>273</v>
      </c>
      <c r="AW4" s="59" t="s">
        <v>337</v>
      </c>
      <c r="AX4" s="59" t="s">
        <v>344</v>
      </c>
    </row>
    <row r="5" spans="1:50" s="46" customFormat="1" ht="278.7" customHeight="1" x14ac:dyDescent="0.25">
      <c r="A5" s="47">
        <v>2</v>
      </c>
      <c r="B5" s="24" t="s">
        <v>156</v>
      </c>
      <c r="C5" s="25" t="s">
        <v>18</v>
      </c>
      <c r="D5" s="26" t="s">
        <v>163</v>
      </c>
      <c r="E5" s="26" t="s">
        <v>82</v>
      </c>
      <c r="F5" s="27" t="s">
        <v>81</v>
      </c>
      <c r="G5" s="27" t="s">
        <v>81</v>
      </c>
      <c r="H5" s="25" t="s">
        <v>81</v>
      </c>
      <c r="I5" s="28" t="s">
        <v>83</v>
      </c>
      <c r="J5" s="28" t="s">
        <v>83</v>
      </c>
      <c r="K5" s="28" t="s">
        <v>83</v>
      </c>
      <c r="L5" s="23" t="s">
        <v>167</v>
      </c>
      <c r="M5" s="29" t="s">
        <v>212</v>
      </c>
      <c r="N5" s="30">
        <v>3</v>
      </c>
      <c r="O5" s="31">
        <v>3</v>
      </c>
      <c r="P5" s="31">
        <v>3</v>
      </c>
      <c r="Q5" s="31">
        <v>1</v>
      </c>
      <c r="R5" s="31">
        <v>1</v>
      </c>
      <c r="S5" s="31">
        <f t="shared" ref="S5:S68" si="2">(N5*N$1)+(O5*O$1)+(P5*P$1)+(Q5*Q$1)+(R5*R$1)</f>
        <v>2.4000000000000004</v>
      </c>
      <c r="T5" s="31">
        <v>4</v>
      </c>
      <c r="U5" s="31">
        <v>5</v>
      </c>
      <c r="V5" s="31">
        <f t="shared" ref="V5:V67" si="3">(T5*$T$1)+(U5*$U$1)</f>
        <v>4.5999999999999996</v>
      </c>
      <c r="W5" s="32">
        <f t="shared" ref="W5:W67" si="4">S5*V5</f>
        <v>11.040000000000001</v>
      </c>
      <c r="X5" s="48" t="str">
        <f t="shared" si="0"/>
        <v>M</v>
      </c>
      <c r="Y5" s="29" t="s">
        <v>372</v>
      </c>
      <c r="Z5" s="33" t="s">
        <v>133</v>
      </c>
      <c r="AA5" s="31">
        <v>9</v>
      </c>
      <c r="AB5" s="31">
        <v>0</v>
      </c>
      <c r="AC5" s="31">
        <f t="shared" ref="AC5:AC67" si="5">AA5-AB5</f>
        <v>9</v>
      </c>
      <c r="AD5" s="30">
        <f t="shared" ref="AD5:AD67" si="6">IF(W5-AC5&gt;0.1,W5-AC5,IF(W5-AC5&lt;=0.1,0.1))</f>
        <v>2.0400000000000009</v>
      </c>
      <c r="AE5" s="48" t="str">
        <f t="shared" ref="AE5:AE68" si="7">IF(AD5="","",IF(AD5&gt;16,"A",IF(AD5&gt;5,"M",IF(AD5&gt;2,"B","R"))))</f>
        <v>B</v>
      </c>
      <c r="AF5" s="63" t="s">
        <v>424</v>
      </c>
      <c r="AG5" s="33" t="s">
        <v>133</v>
      </c>
      <c r="AH5" s="33" t="s">
        <v>133</v>
      </c>
      <c r="AI5" s="63"/>
      <c r="AJ5" s="33" t="s">
        <v>133</v>
      </c>
      <c r="AK5" s="33" t="s">
        <v>133</v>
      </c>
      <c r="AL5" s="33" t="s">
        <v>133</v>
      </c>
      <c r="AM5" s="33" t="s">
        <v>133</v>
      </c>
      <c r="AN5" s="33" t="s">
        <v>133</v>
      </c>
      <c r="AO5" s="33" t="s">
        <v>133</v>
      </c>
      <c r="AP5" s="33" t="s">
        <v>133</v>
      </c>
      <c r="AQ5" s="33" t="s">
        <v>133</v>
      </c>
      <c r="AR5" s="33" t="s">
        <v>133</v>
      </c>
      <c r="AS5" s="33" t="s">
        <v>133</v>
      </c>
      <c r="AT5" s="33" t="s">
        <v>133</v>
      </c>
      <c r="AU5" s="33" t="s">
        <v>133</v>
      </c>
      <c r="AV5" s="59" t="s">
        <v>273</v>
      </c>
      <c r="AW5" s="59" t="s">
        <v>337</v>
      </c>
      <c r="AX5" s="59" t="s">
        <v>344</v>
      </c>
    </row>
    <row r="6" spans="1:50" s="46" customFormat="1" ht="280.2" customHeight="1" x14ac:dyDescent="0.25">
      <c r="A6" s="47">
        <v>3</v>
      </c>
      <c r="B6" s="24" t="s">
        <v>156</v>
      </c>
      <c r="C6" s="25" t="s">
        <v>79</v>
      </c>
      <c r="D6" s="26" t="s">
        <v>164</v>
      </c>
      <c r="E6" s="26" t="s">
        <v>87</v>
      </c>
      <c r="F6" s="27" t="s">
        <v>83</v>
      </c>
      <c r="G6" s="27" t="s">
        <v>166</v>
      </c>
      <c r="H6" s="25" t="s">
        <v>81</v>
      </c>
      <c r="I6" s="28" t="s">
        <v>83</v>
      </c>
      <c r="J6" s="28" t="s">
        <v>83</v>
      </c>
      <c r="K6" s="28" t="s">
        <v>83</v>
      </c>
      <c r="L6" s="23" t="s">
        <v>167</v>
      </c>
      <c r="M6" s="29" t="s">
        <v>213</v>
      </c>
      <c r="N6" s="30">
        <v>3</v>
      </c>
      <c r="O6" s="31">
        <v>3</v>
      </c>
      <c r="P6" s="31">
        <v>3</v>
      </c>
      <c r="Q6" s="31">
        <v>1</v>
      </c>
      <c r="R6" s="31">
        <v>5</v>
      </c>
      <c r="S6" s="31">
        <f t="shared" si="2"/>
        <v>2.8000000000000003</v>
      </c>
      <c r="T6" s="31">
        <v>4</v>
      </c>
      <c r="U6" s="31">
        <v>5</v>
      </c>
      <c r="V6" s="31">
        <f t="shared" si="3"/>
        <v>4.5999999999999996</v>
      </c>
      <c r="W6" s="32">
        <f t="shared" si="4"/>
        <v>12.88</v>
      </c>
      <c r="X6" s="48" t="str">
        <f t="shared" si="0"/>
        <v>M</v>
      </c>
      <c r="Y6" s="29" t="s">
        <v>373</v>
      </c>
      <c r="Z6" s="33" t="s">
        <v>133</v>
      </c>
      <c r="AA6" s="31">
        <v>6</v>
      </c>
      <c r="AB6" s="31">
        <v>0</v>
      </c>
      <c r="AC6" s="31">
        <f t="shared" si="5"/>
        <v>6</v>
      </c>
      <c r="AD6" s="30">
        <f t="shared" si="6"/>
        <v>6.8800000000000008</v>
      </c>
      <c r="AE6" s="48" t="str">
        <f t="shared" si="7"/>
        <v>M</v>
      </c>
      <c r="AF6" s="48" t="s">
        <v>418</v>
      </c>
      <c r="AG6" s="33" t="s">
        <v>133</v>
      </c>
      <c r="AH6" s="33" t="s">
        <v>133</v>
      </c>
      <c r="AI6" s="33"/>
      <c r="AJ6" s="33" t="s">
        <v>360</v>
      </c>
      <c r="AK6" s="33"/>
      <c r="AL6" s="33"/>
      <c r="AM6" s="33"/>
      <c r="AN6" s="33" t="s">
        <v>133</v>
      </c>
      <c r="AO6" s="33" t="s">
        <v>133</v>
      </c>
      <c r="AP6" s="33" t="s">
        <v>133</v>
      </c>
      <c r="AQ6" s="33" t="s">
        <v>133</v>
      </c>
      <c r="AR6" s="33" t="s">
        <v>133</v>
      </c>
      <c r="AS6" s="33" t="s">
        <v>133</v>
      </c>
      <c r="AT6" s="33" t="s">
        <v>133</v>
      </c>
      <c r="AU6" s="33" t="s">
        <v>133</v>
      </c>
      <c r="AV6" s="59" t="s">
        <v>274</v>
      </c>
      <c r="AW6" s="59" t="s">
        <v>337</v>
      </c>
      <c r="AX6" s="59" t="s">
        <v>344</v>
      </c>
    </row>
    <row r="7" spans="1:50" s="46" customFormat="1" ht="283.95" customHeight="1" x14ac:dyDescent="0.25">
      <c r="A7" s="47">
        <v>4</v>
      </c>
      <c r="B7" s="24" t="s">
        <v>156</v>
      </c>
      <c r="C7" s="25" t="s">
        <v>17</v>
      </c>
      <c r="D7" s="26" t="s">
        <v>164</v>
      </c>
      <c r="E7" s="26" t="s">
        <v>88</v>
      </c>
      <c r="F7" s="25" t="s">
        <v>83</v>
      </c>
      <c r="G7" s="27" t="s">
        <v>166</v>
      </c>
      <c r="H7" s="25" t="s">
        <v>81</v>
      </c>
      <c r="I7" s="28" t="s">
        <v>83</v>
      </c>
      <c r="J7" s="28" t="s">
        <v>83</v>
      </c>
      <c r="K7" s="28" t="s">
        <v>83</v>
      </c>
      <c r="L7" s="23" t="s">
        <v>167</v>
      </c>
      <c r="M7" s="29" t="s">
        <v>214</v>
      </c>
      <c r="N7" s="30">
        <v>3</v>
      </c>
      <c r="O7" s="31">
        <v>3</v>
      </c>
      <c r="P7" s="31">
        <v>3</v>
      </c>
      <c r="Q7" s="31">
        <v>1</v>
      </c>
      <c r="R7" s="31">
        <v>5</v>
      </c>
      <c r="S7" s="31">
        <f t="shared" si="2"/>
        <v>2.8000000000000003</v>
      </c>
      <c r="T7" s="31">
        <v>4</v>
      </c>
      <c r="U7" s="31">
        <v>5</v>
      </c>
      <c r="V7" s="31">
        <f t="shared" si="3"/>
        <v>4.5999999999999996</v>
      </c>
      <c r="W7" s="32">
        <f t="shared" si="4"/>
        <v>12.88</v>
      </c>
      <c r="X7" s="48" t="str">
        <f t="shared" si="0"/>
        <v>M</v>
      </c>
      <c r="Y7" s="29" t="s">
        <v>374</v>
      </c>
      <c r="Z7" s="33" t="s">
        <v>133</v>
      </c>
      <c r="AA7" s="31">
        <v>5</v>
      </c>
      <c r="AB7" s="31">
        <v>0</v>
      </c>
      <c r="AC7" s="31">
        <f t="shared" si="5"/>
        <v>5</v>
      </c>
      <c r="AD7" s="30">
        <f t="shared" si="6"/>
        <v>7.8800000000000008</v>
      </c>
      <c r="AE7" s="48" t="str">
        <f t="shared" si="7"/>
        <v>M</v>
      </c>
      <c r="AF7" s="48" t="s">
        <v>418</v>
      </c>
      <c r="AG7" s="33" t="s">
        <v>133</v>
      </c>
      <c r="AH7" s="33" t="s">
        <v>133</v>
      </c>
      <c r="AI7" s="33"/>
      <c r="AJ7" s="33" t="s">
        <v>360</v>
      </c>
      <c r="AK7" s="33"/>
      <c r="AL7" s="33"/>
      <c r="AM7" s="33"/>
      <c r="AN7" s="33" t="s">
        <v>133</v>
      </c>
      <c r="AO7" s="33" t="s">
        <v>133</v>
      </c>
      <c r="AP7" s="33" t="s">
        <v>133</v>
      </c>
      <c r="AQ7" s="33" t="s">
        <v>133</v>
      </c>
      <c r="AR7" s="33" t="s">
        <v>133</v>
      </c>
      <c r="AS7" s="33" t="s">
        <v>133</v>
      </c>
      <c r="AT7" s="33" t="s">
        <v>133</v>
      </c>
      <c r="AU7" s="33" t="s">
        <v>133</v>
      </c>
      <c r="AV7" s="59" t="s">
        <v>275</v>
      </c>
      <c r="AW7" s="59" t="s">
        <v>337</v>
      </c>
      <c r="AX7" s="59" t="s">
        <v>344</v>
      </c>
    </row>
    <row r="8" spans="1:50" s="46" customFormat="1" ht="274.2" customHeight="1" x14ac:dyDescent="0.25">
      <c r="A8" s="47">
        <v>5</v>
      </c>
      <c r="B8" s="24" t="s">
        <v>156</v>
      </c>
      <c r="C8" s="25" t="s">
        <v>41</v>
      </c>
      <c r="D8" s="26" t="s">
        <v>168</v>
      </c>
      <c r="E8" s="26" t="s">
        <v>82</v>
      </c>
      <c r="F8" s="25" t="s">
        <v>81</v>
      </c>
      <c r="G8" s="25" t="s">
        <v>81</v>
      </c>
      <c r="H8" s="25" t="s">
        <v>81</v>
      </c>
      <c r="I8" s="28" t="s">
        <v>83</v>
      </c>
      <c r="J8" s="28" t="s">
        <v>83</v>
      </c>
      <c r="K8" s="28" t="s">
        <v>83</v>
      </c>
      <c r="L8" s="23" t="s">
        <v>167</v>
      </c>
      <c r="M8" s="29" t="s">
        <v>215</v>
      </c>
      <c r="N8" s="30">
        <v>3</v>
      </c>
      <c r="O8" s="31">
        <v>3</v>
      </c>
      <c r="P8" s="31">
        <v>3</v>
      </c>
      <c r="Q8" s="31">
        <v>1</v>
      </c>
      <c r="R8" s="31">
        <v>1</v>
      </c>
      <c r="S8" s="31">
        <f t="shared" si="2"/>
        <v>2.4000000000000004</v>
      </c>
      <c r="T8" s="31">
        <v>4</v>
      </c>
      <c r="U8" s="31">
        <v>5</v>
      </c>
      <c r="V8" s="31">
        <f t="shared" si="3"/>
        <v>4.5999999999999996</v>
      </c>
      <c r="W8" s="32">
        <f t="shared" si="4"/>
        <v>11.040000000000001</v>
      </c>
      <c r="X8" s="48" t="str">
        <f t="shared" si="0"/>
        <v>M</v>
      </c>
      <c r="Y8" s="29" t="s">
        <v>375</v>
      </c>
      <c r="Z8" s="33" t="s">
        <v>133</v>
      </c>
      <c r="AA8" s="31">
        <v>8</v>
      </c>
      <c r="AB8" s="31">
        <v>0</v>
      </c>
      <c r="AC8" s="31">
        <f t="shared" si="5"/>
        <v>8</v>
      </c>
      <c r="AD8" s="30">
        <f t="shared" si="6"/>
        <v>3.0400000000000009</v>
      </c>
      <c r="AE8" s="48" t="str">
        <f t="shared" si="7"/>
        <v>B</v>
      </c>
      <c r="AF8" s="63" t="s">
        <v>424</v>
      </c>
      <c r="AG8" s="33" t="s">
        <v>133</v>
      </c>
      <c r="AH8" s="33" t="s">
        <v>133</v>
      </c>
      <c r="AI8" s="63"/>
      <c r="AJ8" s="33" t="s">
        <v>133</v>
      </c>
      <c r="AK8" s="33" t="s">
        <v>133</v>
      </c>
      <c r="AL8" s="33" t="s">
        <v>133</v>
      </c>
      <c r="AM8" s="33" t="s">
        <v>133</v>
      </c>
      <c r="AN8" s="33" t="s">
        <v>133</v>
      </c>
      <c r="AO8" s="33" t="s">
        <v>133</v>
      </c>
      <c r="AP8" s="33" t="s">
        <v>133</v>
      </c>
      <c r="AQ8" s="33" t="s">
        <v>133</v>
      </c>
      <c r="AR8" s="33" t="s">
        <v>133</v>
      </c>
      <c r="AS8" s="33" t="s">
        <v>133</v>
      </c>
      <c r="AT8" s="33" t="s">
        <v>133</v>
      </c>
      <c r="AU8" s="33" t="s">
        <v>133</v>
      </c>
      <c r="AV8" s="59" t="s">
        <v>276</v>
      </c>
      <c r="AW8" s="59" t="s">
        <v>337</v>
      </c>
      <c r="AX8" s="59" t="s">
        <v>344</v>
      </c>
    </row>
    <row r="9" spans="1:50" s="46" customFormat="1" ht="277.2" customHeight="1" x14ac:dyDescent="0.25">
      <c r="A9" s="47">
        <v>6</v>
      </c>
      <c r="B9" s="24" t="s">
        <v>156</v>
      </c>
      <c r="C9" s="25" t="s">
        <v>10</v>
      </c>
      <c r="D9" s="26" t="s">
        <v>95</v>
      </c>
      <c r="E9" s="26" t="s">
        <v>82</v>
      </c>
      <c r="F9" s="25" t="s">
        <v>81</v>
      </c>
      <c r="G9" s="25" t="s">
        <v>81</v>
      </c>
      <c r="H9" s="25" t="s">
        <v>81</v>
      </c>
      <c r="I9" s="28" t="s">
        <v>83</v>
      </c>
      <c r="J9" s="28" t="s">
        <v>83</v>
      </c>
      <c r="K9" s="28" t="s">
        <v>83</v>
      </c>
      <c r="L9" s="23" t="s">
        <v>167</v>
      </c>
      <c r="M9" s="29" t="s">
        <v>216</v>
      </c>
      <c r="N9" s="34">
        <v>3</v>
      </c>
      <c r="O9" s="31">
        <v>3</v>
      </c>
      <c r="P9" s="31">
        <v>3</v>
      </c>
      <c r="Q9" s="31">
        <v>1</v>
      </c>
      <c r="R9" s="31">
        <v>1</v>
      </c>
      <c r="S9" s="31">
        <f t="shared" si="2"/>
        <v>2.4000000000000004</v>
      </c>
      <c r="T9" s="31">
        <v>4</v>
      </c>
      <c r="U9" s="31">
        <v>5</v>
      </c>
      <c r="V9" s="31">
        <f t="shared" si="3"/>
        <v>4.5999999999999996</v>
      </c>
      <c r="W9" s="32">
        <f t="shared" si="4"/>
        <v>11.040000000000001</v>
      </c>
      <c r="X9" s="48" t="str">
        <f t="shared" si="0"/>
        <v>M</v>
      </c>
      <c r="Y9" s="29" t="s">
        <v>375</v>
      </c>
      <c r="Z9" s="33" t="s">
        <v>133</v>
      </c>
      <c r="AA9" s="31">
        <v>9</v>
      </c>
      <c r="AB9" s="31">
        <v>0</v>
      </c>
      <c r="AC9" s="31">
        <f t="shared" si="5"/>
        <v>9</v>
      </c>
      <c r="AD9" s="30">
        <f t="shared" si="6"/>
        <v>2.0400000000000009</v>
      </c>
      <c r="AE9" s="48" t="str">
        <f t="shared" si="7"/>
        <v>B</v>
      </c>
      <c r="AF9" s="63" t="s">
        <v>424</v>
      </c>
      <c r="AG9" s="33" t="s">
        <v>133</v>
      </c>
      <c r="AH9" s="33" t="s">
        <v>133</v>
      </c>
      <c r="AI9" s="63"/>
      <c r="AJ9" s="33" t="s">
        <v>133</v>
      </c>
      <c r="AK9" s="33" t="s">
        <v>133</v>
      </c>
      <c r="AL9" s="33" t="s">
        <v>133</v>
      </c>
      <c r="AM9" s="33" t="s">
        <v>133</v>
      </c>
      <c r="AN9" s="33" t="s">
        <v>133</v>
      </c>
      <c r="AO9" s="33" t="s">
        <v>133</v>
      </c>
      <c r="AP9" s="33" t="s">
        <v>133</v>
      </c>
      <c r="AQ9" s="33" t="s">
        <v>133</v>
      </c>
      <c r="AR9" s="33" t="s">
        <v>133</v>
      </c>
      <c r="AS9" s="33" t="s">
        <v>133</v>
      </c>
      <c r="AT9" s="33" t="s">
        <v>133</v>
      </c>
      <c r="AU9" s="33" t="s">
        <v>133</v>
      </c>
      <c r="AV9" s="33" t="s">
        <v>133</v>
      </c>
      <c r="AW9" s="33" t="s">
        <v>133</v>
      </c>
      <c r="AX9" s="33" t="s">
        <v>133</v>
      </c>
    </row>
    <row r="10" spans="1:50" s="46" customFormat="1" ht="286.95" customHeight="1" x14ac:dyDescent="0.25">
      <c r="A10" s="47">
        <v>7</v>
      </c>
      <c r="B10" s="24" t="s">
        <v>156</v>
      </c>
      <c r="C10" s="25" t="s">
        <v>11</v>
      </c>
      <c r="D10" s="26" t="s">
        <v>169</v>
      </c>
      <c r="E10" s="26" t="s">
        <v>82</v>
      </c>
      <c r="F10" s="25" t="s">
        <v>81</v>
      </c>
      <c r="G10" s="25" t="s">
        <v>81</v>
      </c>
      <c r="H10" s="25" t="s">
        <v>81</v>
      </c>
      <c r="I10" s="28" t="s">
        <v>83</v>
      </c>
      <c r="J10" s="28" t="s">
        <v>83</v>
      </c>
      <c r="K10" s="28" t="s">
        <v>83</v>
      </c>
      <c r="L10" s="23" t="s">
        <v>167</v>
      </c>
      <c r="M10" s="26" t="s">
        <v>217</v>
      </c>
      <c r="N10" s="25">
        <v>3</v>
      </c>
      <c r="O10" s="31">
        <v>3</v>
      </c>
      <c r="P10" s="31">
        <v>3</v>
      </c>
      <c r="Q10" s="31">
        <v>1</v>
      </c>
      <c r="R10" s="31">
        <v>1</v>
      </c>
      <c r="S10" s="31">
        <f t="shared" si="2"/>
        <v>2.4000000000000004</v>
      </c>
      <c r="T10" s="31">
        <v>4</v>
      </c>
      <c r="U10" s="31">
        <v>5</v>
      </c>
      <c r="V10" s="31">
        <f t="shared" si="3"/>
        <v>4.5999999999999996</v>
      </c>
      <c r="W10" s="32">
        <f t="shared" si="4"/>
        <v>11.040000000000001</v>
      </c>
      <c r="X10" s="48" t="str">
        <f t="shared" si="0"/>
        <v>M</v>
      </c>
      <c r="Y10" s="29" t="s">
        <v>376</v>
      </c>
      <c r="Z10" s="33" t="s">
        <v>133</v>
      </c>
      <c r="AA10" s="31">
        <v>9</v>
      </c>
      <c r="AB10" s="31">
        <v>0</v>
      </c>
      <c r="AC10" s="31">
        <f t="shared" si="5"/>
        <v>9</v>
      </c>
      <c r="AD10" s="30">
        <f t="shared" si="6"/>
        <v>2.0400000000000009</v>
      </c>
      <c r="AE10" s="48" t="str">
        <f t="shared" si="7"/>
        <v>B</v>
      </c>
      <c r="AF10" s="63" t="s">
        <v>424</v>
      </c>
      <c r="AG10" s="33" t="s">
        <v>133</v>
      </c>
      <c r="AH10" s="33" t="s">
        <v>133</v>
      </c>
      <c r="AI10" s="63"/>
      <c r="AJ10" s="33" t="s">
        <v>133</v>
      </c>
      <c r="AK10" s="33" t="s">
        <v>133</v>
      </c>
      <c r="AL10" s="33" t="s">
        <v>133</v>
      </c>
      <c r="AM10" s="33" t="s">
        <v>133</v>
      </c>
      <c r="AN10" s="33" t="s">
        <v>133</v>
      </c>
      <c r="AO10" s="33" t="s">
        <v>133</v>
      </c>
      <c r="AP10" s="33" t="s">
        <v>133</v>
      </c>
      <c r="AQ10" s="33" t="s">
        <v>133</v>
      </c>
      <c r="AR10" s="33" t="s">
        <v>133</v>
      </c>
      <c r="AS10" s="33" t="s">
        <v>133</v>
      </c>
      <c r="AT10" s="33" t="s">
        <v>133</v>
      </c>
      <c r="AU10" s="33" t="s">
        <v>133</v>
      </c>
      <c r="AV10" s="59" t="s">
        <v>277</v>
      </c>
      <c r="AW10" s="59" t="s">
        <v>337</v>
      </c>
      <c r="AX10" s="59" t="s">
        <v>344</v>
      </c>
    </row>
    <row r="11" spans="1:50" s="46" customFormat="1" ht="283.2" customHeight="1" x14ac:dyDescent="0.25">
      <c r="A11" s="47">
        <v>8</v>
      </c>
      <c r="B11" s="24" t="s">
        <v>20</v>
      </c>
      <c r="C11" s="25" t="s">
        <v>141</v>
      </c>
      <c r="D11" s="26" t="s">
        <v>170</v>
      </c>
      <c r="E11" s="26" t="s">
        <v>82</v>
      </c>
      <c r="F11" s="25" t="s">
        <v>81</v>
      </c>
      <c r="G11" s="25" t="s">
        <v>81</v>
      </c>
      <c r="H11" s="25" t="s">
        <v>81</v>
      </c>
      <c r="I11" s="28" t="s">
        <v>83</v>
      </c>
      <c r="J11" s="28" t="s">
        <v>83</v>
      </c>
      <c r="K11" s="28" t="s">
        <v>83</v>
      </c>
      <c r="L11" s="23" t="s">
        <v>167</v>
      </c>
      <c r="M11" s="29" t="s">
        <v>218</v>
      </c>
      <c r="N11" s="25">
        <v>3</v>
      </c>
      <c r="O11" s="31">
        <v>3</v>
      </c>
      <c r="P11" s="31">
        <v>3</v>
      </c>
      <c r="Q11" s="31">
        <v>1</v>
      </c>
      <c r="R11" s="31">
        <v>1</v>
      </c>
      <c r="S11" s="31">
        <f t="shared" si="2"/>
        <v>2.4000000000000004</v>
      </c>
      <c r="T11" s="31">
        <v>3</v>
      </c>
      <c r="U11" s="31">
        <v>5</v>
      </c>
      <c r="V11" s="31">
        <f t="shared" si="3"/>
        <v>4.2</v>
      </c>
      <c r="W11" s="32">
        <f t="shared" si="4"/>
        <v>10.080000000000002</v>
      </c>
      <c r="X11" s="48" t="str">
        <f t="shared" si="0"/>
        <v>M</v>
      </c>
      <c r="Y11" s="29" t="s">
        <v>377</v>
      </c>
      <c r="Z11" s="33" t="s">
        <v>133</v>
      </c>
      <c r="AA11" s="31">
        <v>7</v>
      </c>
      <c r="AB11" s="31">
        <v>0</v>
      </c>
      <c r="AC11" s="31">
        <f t="shared" si="5"/>
        <v>7</v>
      </c>
      <c r="AD11" s="30">
        <f t="shared" si="6"/>
        <v>3.0800000000000018</v>
      </c>
      <c r="AE11" s="48" t="str">
        <f t="shared" si="7"/>
        <v>B</v>
      </c>
      <c r="AF11" s="63" t="s">
        <v>424</v>
      </c>
      <c r="AG11" s="33" t="s">
        <v>133</v>
      </c>
      <c r="AH11" s="33" t="s">
        <v>133</v>
      </c>
      <c r="AI11" s="63"/>
      <c r="AJ11" s="33" t="s">
        <v>133</v>
      </c>
      <c r="AK11" s="33" t="s">
        <v>133</v>
      </c>
      <c r="AL11" s="33" t="s">
        <v>133</v>
      </c>
      <c r="AM11" s="33" t="s">
        <v>133</v>
      </c>
      <c r="AN11" s="33" t="s">
        <v>133</v>
      </c>
      <c r="AO11" s="33" t="s">
        <v>133</v>
      </c>
      <c r="AP11" s="33" t="s">
        <v>133</v>
      </c>
      <c r="AQ11" s="33" t="s">
        <v>133</v>
      </c>
      <c r="AR11" s="33" t="s">
        <v>133</v>
      </c>
      <c r="AS11" s="33" t="s">
        <v>133</v>
      </c>
      <c r="AT11" s="33" t="s">
        <v>133</v>
      </c>
      <c r="AU11" s="33" t="s">
        <v>133</v>
      </c>
      <c r="AV11" s="59" t="s">
        <v>278</v>
      </c>
      <c r="AW11" s="59" t="s">
        <v>337</v>
      </c>
      <c r="AX11" s="59" t="s">
        <v>344</v>
      </c>
    </row>
    <row r="12" spans="1:50" s="46" customFormat="1" ht="283.95" customHeight="1" x14ac:dyDescent="0.25">
      <c r="A12" s="47">
        <v>9</v>
      </c>
      <c r="B12" s="24" t="s">
        <v>20</v>
      </c>
      <c r="C12" s="25" t="s">
        <v>6</v>
      </c>
      <c r="D12" s="26" t="s">
        <v>171</v>
      </c>
      <c r="E12" s="26" t="s">
        <v>82</v>
      </c>
      <c r="F12" s="25" t="s">
        <v>81</v>
      </c>
      <c r="G12" s="25" t="s">
        <v>81</v>
      </c>
      <c r="H12" s="25" t="s">
        <v>81</v>
      </c>
      <c r="I12" s="28" t="s">
        <v>83</v>
      </c>
      <c r="J12" s="28" t="s">
        <v>83</v>
      </c>
      <c r="K12" s="28" t="s">
        <v>83</v>
      </c>
      <c r="L12" s="23" t="s">
        <v>167</v>
      </c>
      <c r="M12" s="37" t="s">
        <v>219</v>
      </c>
      <c r="N12" s="38">
        <v>3</v>
      </c>
      <c r="O12" s="31">
        <v>1</v>
      </c>
      <c r="P12" s="31">
        <v>3</v>
      </c>
      <c r="Q12" s="31">
        <v>1</v>
      </c>
      <c r="R12" s="31">
        <v>1</v>
      </c>
      <c r="S12" s="31">
        <f t="shared" si="2"/>
        <v>2.1</v>
      </c>
      <c r="T12" s="31">
        <v>3</v>
      </c>
      <c r="U12" s="31">
        <v>3</v>
      </c>
      <c r="V12" s="31">
        <f t="shared" si="3"/>
        <v>3</v>
      </c>
      <c r="W12" s="32">
        <f t="shared" si="4"/>
        <v>6.3000000000000007</v>
      </c>
      <c r="X12" s="48" t="str">
        <f t="shared" si="0"/>
        <v>M</v>
      </c>
      <c r="Y12" s="29" t="s">
        <v>378</v>
      </c>
      <c r="Z12" s="33" t="s">
        <v>133</v>
      </c>
      <c r="AA12" s="31">
        <v>6</v>
      </c>
      <c r="AB12" s="31">
        <v>0</v>
      </c>
      <c r="AC12" s="31">
        <f t="shared" si="5"/>
        <v>6</v>
      </c>
      <c r="AD12" s="30">
        <f t="shared" si="6"/>
        <v>0.30000000000000071</v>
      </c>
      <c r="AE12" s="48" t="str">
        <f t="shared" si="7"/>
        <v>R</v>
      </c>
      <c r="AF12" s="63" t="s">
        <v>424</v>
      </c>
      <c r="AG12" s="33" t="s">
        <v>133</v>
      </c>
      <c r="AH12" s="33" t="s">
        <v>133</v>
      </c>
      <c r="AI12" s="63"/>
      <c r="AJ12" s="33" t="s">
        <v>133</v>
      </c>
      <c r="AK12" s="33" t="s">
        <v>133</v>
      </c>
      <c r="AL12" s="33" t="s">
        <v>133</v>
      </c>
      <c r="AM12" s="33" t="s">
        <v>133</v>
      </c>
      <c r="AN12" s="33" t="s">
        <v>133</v>
      </c>
      <c r="AO12" s="33" t="s">
        <v>133</v>
      </c>
      <c r="AP12" s="33" t="s">
        <v>133</v>
      </c>
      <c r="AQ12" s="33" t="s">
        <v>133</v>
      </c>
      <c r="AR12" s="33" t="s">
        <v>133</v>
      </c>
      <c r="AS12" s="33" t="s">
        <v>133</v>
      </c>
      <c r="AT12" s="33" t="s">
        <v>133</v>
      </c>
      <c r="AU12" s="33" t="s">
        <v>133</v>
      </c>
      <c r="AV12" s="59" t="s">
        <v>116</v>
      </c>
      <c r="AW12" s="59" t="s">
        <v>337</v>
      </c>
      <c r="AX12" s="59" t="s">
        <v>344</v>
      </c>
    </row>
    <row r="13" spans="1:50" s="46" customFormat="1" ht="280.95" customHeight="1" x14ac:dyDescent="0.25">
      <c r="A13" s="47">
        <v>10</v>
      </c>
      <c r="B13" s="24" t="s">
        <v>20</v>
      </c>
      <c r="C13" s="25" t="s">
        <v>42</v>
      </c>
      <c r="D13" s="26" t="s">
        <v>120</v>
      </c>
      <c r="E13" s="26" t="s">
        <v>82</v>
      </c>
      <c r="F13" s="25" t="s">
        <v>81</v>
      </c>
      <c r="G13" s="25" t="s">
        <v>81</v>
      </c>
      <c r="H13" s="25" t="s">
        <v>81</v>
      </c>
      <c r="I13" s="28" t="s">
        <v>83</v>
      </c>
      <c r="J13" s="28" t="s">
        <v>83</v>
      </c>
      <c r="K13" s="28" t="s">
        <v>83</v>
      </c>
      <c r="L13" s="23" t="s">
        <v>167</v>
      </c>
      <c r="M13" s="37" t="s">
        <v>220</v>
      </c>
      <c r="N13" s="38">
        <v>3</v>
      </c>
      <c r="O13" s="31">
        <v>5</v>
      </c>
      <c r="P13" s="31">
        <v>3</v>
      </c>
      <c r="Q13" s="31">
        <v>1</v>
      </c>
      <c r="R13" s="31">
        <v>1</v>
      </c>
      <c r="S13" s="31">
        <f t="shared" si="2"/>
        <v>2.7000000000000006</v>
      </c>
      <c r="T13" s="31">
        <v>3</v>
      </c>
      <c r="U13" s="31">
        <v>3</v>
      </c>
      <c r="V13" s="31">
        <f t="shared" si="3"/>
        <v>3</v>
      </c>
      <c r="W13" s="32">
        <f t="shared" si="4"/>
        <v>8.1000000000000014</v>
      </c>
      <c r="X13" s="48" t="str">
        <f t="shared" si="0"/>
        <v>M</v>
      </c>
      <c r="Y13" s="29" t="s">
        <v>379</v>
      </c>
      <c r="Z13" s="33" t="s">
        <v>133</v>
      </c>
      <c r="AA13" s="31">
        <v>5</v>
      </c>
      <c r="AB13" s="31">
        <v>0</v>
      </c>
      <c r="AC13" s="31">
        <f t="shared" si="5"/>
        <v>5</v>
      </c>
      <c r="AD13" s="30">
        <f t="shared" si="6"/>
        <v>3.1000000000000014</v>
      </c>
      <c r="AE13" s="48" t="str">
        <f t="shared" si="7"/>
        <v>B</v>
      </c>
      <c r="AF13" s="63" t="s">
        <v>424</v>
      </c>
      <c r="AG13" s="33" t="s">
        <v>133</v>
      </c>
      <c r="AH13" s="33" t="s">
        <v>133</v>
      </c>
      <c r="AI13" s="63"/>
      <c r="AJ13" s="33" t="s">
        <v>133</v>
      </c>
      <c r="AK13" s="33" t="s">
        <v>133</v>
      </c>
      <c r="AL13" s="33" t="s">
        <v>133</v>
      </c>
      <c r="AM13" s="33" t="s">
        <v>133</v>
      </c>
      <c r="AN13" s="33" t="s">
        <v>133</v>
      </c>
      <c r="AO13" s="33" t="s">
        <v>133</v>
      </c>
      <c r="AP13" s="33" t="s">
        <v>133</v>
      </c>
      <c r="AQ13" s="33" t="s">
        <v>133</v>
      </c>
      <c r="AR13" s="33" t="s">
        <v>133</v>
      </c>
      <c r="AS13" s="33" t="s">
        <v>133</v>
      </c>
      <c r="AT13" s="33" t="s">
        <v>133</v>
      </c>
      <c r="AU13" s="33" t="s">
        <v>133</v>
      </c>
      <c r="AV13" s="59" t="s">
        <v>338</v>
      </c>
      <c r="AW13" s="59" t="s">
        <v>337</v>
      </c>
      <c r="AX13" s="59" t="s">
        <v>339</v>
      </c>
    </row>
    <row r="14" spans="1:50" s="46" customFormat="1" ht="287.7" customHeight="1" x14ac:dyDescent="0.25">
      <c r="A14" s="47">
        <v>11</v>
      </c>
      <c r="B14" s="24" t="s">
        <v>20</v>
      </c>
      <c r="C14" s="25" t="s">
        <v>19</v>
      </c>
      <c r="D14" s="26" t="s">
        <v>120</v>
      </c>
      <c r="E14" s="26" t="s">
        <v>82</v>
      </c>
      <c r="F14" s="25" t="s">
        <v>81</v>
      </c>
      <c r="G14" s="25" t="s">
        <v>81</v>
      </c>
      <c r="H14" s="25" t="s">
        <v>81</v>
      </c>
      <c r="I14" s="28" t="s">
        <v>83</v>
      </c>
      <c r="J14" s="28" t="s">
        <v>83</v>
      </c>
      <c r="K14" s="28" t="s">
        <v>83</v>
      </c>
      <c r="L14" s="23" t="s">
        <v>167</v>
      </c>
      <c r="M14" s="29" t="s">
        <v>221</v>
      </c>
      <c r="N14" s="30">
        <v>3</v>
      </c>
      <c r="O14" s="31">
        <v>5</v>
      </c>
      <c r="P14" s="31">
        <v>3</v>
      </c>
      <c r="Q14" s="31">
        <v>1</v>
      </c>
      <c r="R14" s="31">
        <v>1</v>
      </c>
      <c r="S14" s="31">
        <f t="shared" si="2"/>
        <v>2.7000000000000006</v>
      </c>
      <c r="T14" s="31">
        <v>3</v>
      </c>
      <c r="U14" s="31">
        <v>3</v>
      </c>
      <c r="V14" s="31">
        <f t="shared" si="3"/>
        <v>3</v>
      </c>
      <c r="W14" s="32">
        <f t="shared" si="4"/>
        <v>8.1000000000000014</v>
      </c>
      <c r="X14" s="48" t="str">
        <f t="shared" si="0"/>
        <v>M</v>
      </c>
      <c r="Y14" s="29" t="s">
        <v>270</v>
      </c>
      <c r="Z14" s="33" t="s">
        <v>133</v>
      </c>
      <c r="AA14" s="31">
        <v>5</v>
      </c>
      <c r="AB14" s="31">
        <v>0</v>
      </c>
      <c r="AC14" s="31">
        <f t="shared" si="5"/>
        <v>5</v>
      </c>
      <c r="AD14" s="30">
        <f t="shared" si="6"/>
        <v>3.1000000000000014</v>
      </c>
      <c r="AE14" s="48" t="str">
        <f t="shared" si="7"/>
        <v>B</v>
      </c>
      <c r="AF14" s="63" t="s">
        <v>424</v>
      </c>
      <c r="AG14" s="33" t="s">
        <v>133</v>
      </c>
      <c r="AH14" s="33" t="s">
        <v>133</v>
      </c>
      <c r="AI14" s="63"/>
      <c r="AJ14" s="33" t="s">
        <v>133</v>
      </c>
      <c r="AK14" s="33" t="s">
        <v>133</v>
      </c>
      <c r="AL14" s="33" t="s">
        <v>133</v>
      </c>
      <c r="AM14" s="33" t="s">
        <v>133</v>
      </c>
      <c r="AN14" s="33" t="s">
        <v>133</v>
      </c>
      <c r="AO14" s="33" t="s">
        <v>133</v>
      </c>
      <c r="AP14" s="33" t="s">
        <v>133</v>
      </c>
      <c r="AQ14" s="33" t="s">
        <v>133</v>
      </c>
      <c r="AR14" s="33" t="s">
        <v>133</v>
      </c>
      <c r="AS14" s="33" t="s">
        <v>133</v>
      </c>
      <c r="AT14" s="33" t="s">
        <v>133</v>
      </c>
      <c r="AU14" s="33" t="s">
        <v>133</v>
      </c>
      <c r="AV14" s="59" t="s">
        <v>279</v>
      </c>
      <c r="AW14" s="59" t="s">
        <v>337</v>
      </c>
      <c r="AX14" s="59" t="s">
        <v>339</v>
      </c>
    </row>
    <row r="15" spans="1:50" ht="271.95" customHeight="1" x14ac:dyDescent="0.25">
      <c r="A15" s="47">
        <v>12</v>
      </c>
      <c r="B15" s="24" t="s">
        <v>20</v>
      </c>
      <c r="C15" s="25" t="s">
        <v>142</v>
      </c>
      <c r="D15" s="26" t="s">
        <v>120</v>
      </c>
      <c r="E15" s="26" t="s">
        <v>82</v>
      </c>
      <c r="F15" s="25" t="s">
        <v>81</v>
      </c>
      <c r="G15" s="25" t="s">
        <v>81</v>
      </c>
      <c r="H15" s="25" t="s">
        <v>81</v>
      </c>
      <c r="I15" s="28" t="s">
        <v>83</v>
      </c>
      <c r="J15" s="28" t="s">
        <v>83</v>
      </c>
      <c r="K15" s="28" t="s">
        <v>83</v>
      </c>
      <c r="L15" s="23" t="s">
        <v>167</v>
      </c>
      <c r="M15" s="37" t="s">
        <v>222</v>
      </c>
      <c r="N15" s="38">
        <v>3</v>
      </c>
      <c r="O15" s="31">
        <v>3</v>
      </c>
      <c r="P15" s="31">
        <v>3</v>
      </c>
      <c r="Q15" s="31">
        <v>1</v>
      </c>
      <c r="R15" s="31">
        <v>1</v>
      </c>
      <c r="S15" s="31">
        <f t="shared" si="2"/>
        <v>2.4000000000000004</v>
      </c>
      <c r="T15" s="31">
        <v>3</v>
      </c>
      <c r="U15" s="31">
        <v>3</v>
      </c>
      <c r="V15" s="31">
        <f t="shared" si="3"/>
        <v>3</v>
      </c>
      <c r="W15" s="32">
        <f t="shared" si="4"/>
        <v>7.2000000000000011</v>
      </c>
      <c r="X15" s="48" t="str">
        <f t="shared" si="0"/>
        <v>M</v>
      </c>
      <c r="Y15" s="29" t="s">
        <v>366</v>
      </c>
      <c r="Z15" s="33" t="s">
        <v>133</v>
      </c>
      <c r="AA15" s="31">
        <v>4</v>
      </c>
      <c r="AB15" s="31">
        <v>0</v>
      </c>
      <c r="AC15" s="31">
        <f t="shared" si="5"/>
        <v>4</v>
      </c>
      <c r="AD15" s="30">
        <f t="shared" si="6"/>
        <v>3.2000000000000011</v>
      </c>
      <c r="AE15" s="48" t="str">
        <f t="shared" si="7"/>
        <v>B</v>
      </c>
      <c r="AF15" s="63" t="s">
        <v>424</v>
      </c>
      <c r="AG15" s="33" t="s">
        <v>133</v>
      </c>
      <c r="AH15" s="33" t="s">
        <v>133</v>
      </c>
      <c r="AI15" s="63"/>
      <c r="AJ15" s="33" t="s">
        <v>133</v>
      </c>
      <c r="AK15" s="33" t="s">
        <v>133</v>
      </c>
      <c r="AL15" s="33" t="s">
        <v>133</v>
      </c>
      <c r="AM15" s="33" t="s">
        <v>133</v>
      </c>
      <c r="AN15" s="33" t="s">
        <v>133</v>
      </c>
      <c r="AO15" s="33" t="s">
        <v>133</v>
      </c>
      <c r="AP15" s="33" t="s">
        <v>133</v>
      </c>
      <c r="AQ15" s="33" t="s">
        <v>133</v>
      </c>
      <c r="AR15" s="33" t="s">
        <v>133</v>
      </c>
      <c r="AS15" s="33" t="s">
        <v>133</v>
      </c>
      <c r="AT15" s="33" t="s">
        <v>133</v>
      </c>
      <c r="AU15" s="33" t="s">
        <v>133</v>
      </c>
      <c r="AV15" s="59" t="s">
        <v>117</v>
      </c>
      <c r="AW15" s="59" t="s">
        <v>337</v>
      </c>
      <c r="AX15" s="59" t="s">
        <v>344</v>
      </c>
    </row>
    <row r="16" spans="1:50" ht="279" customHeight="1" x14ac:dyDescent="0.25">
      <c r="A16" s="47">
        <v>13</v>
      </c>
      <c r="B16" s="24" t="s">
        <v>20</v>
      </c>
      <c r="C16" s="25" t="s">
        <v>126</v>
      </c>
      <c r="D16" s="26" t="s">
        <v>120</v>
      </c>
      <c r="E16" s="26" t="s">
        <v>82</v>
      </c>
      <c r="F16" s="25" t="s">
        <v>81</v>
      </c>
      <c r="G16" s="25" t="s">
        <v>81</v>
      </c>
      <c r="H16" s="25" t="s">
        <v>81</v>
      </c>
      <c r="I16" s="28" t="s">
        <v>83</v>
      </c>
      <c r="J16" s="28" t="s">
        <v>83</v>
      </c>
      <c r="K16" s="28" t="s">
        <v>83</v>
      </c>
      <c r="L16" s="23" t="s">
        <v>167</v>
      </c>
      <c r="M16" s="37" t="s">
        <v>223</v>
      </c>
      <c r="N16" s="38">
        <v>3</v>
      </c>
      <c r="O16" s="31">
        <v>5</v>
      </c>
      <c r="P16" s="31">
        <v>3</v>
      </c>
      <c r="Q16" s="31">
        <v>1</v>
      </c>
      <c r="R16" s="31">
        <v>1</v>
      </c>
      <c r="S16" s="31">
        <f t="shared" si="2"/>
        <v>2.7000000000000006</v>
      </c>
      <c r="T16" s="31">
        <v>3</v>
      </c>
      <c r="U16" s="31">
        <v>3</v>
      </c>
      <c r="V16" s="31">
        <f t="shared" si="3"/>
        <v>3</v>
      </c>
      <c r="W16" s="32">
        <f t="shared" si="4"/>
        <v>8.1000000000000014</v>
      </c>
      <c r="X16" s="48" t="str">
        <f t="shared" si="0"/>
        <v>M</v>
      </c>
      <c r="Y16" s="29" t="s">
        <v>377</v>
      </c>
      <c r="Z16" s="33" t="s">
        <v>133</v>
      </c>
      <c r="AA16" s="31">
        <v>5</v>
      </c>
      <c r="AB16" s="31">
        <v>0</v>
      </c>
      <c r="AC16" s="31">
        <f t="shared" si="5"/>
        <v>5</v>
      </c>
      <c r="AD16" s="30">
        <f t="shared" si="6"/>
        <v>3.1000000000000014</v>
      </c>
      <c r="AE16" s="48" t="str">
        <f t="shared" si="7"/>
        <v>B</v>
      </c>
      <c r="AF16" s="63" t="s">
        <v>424</v>
      </c>
      <c r="AG16" s="33" t="s">
        <v>133</v>
      </c>
      <c r="AH16" s="33" t="s">
        <v>133</v>
      </c>
      <c r="AI16" s="63"/>
      <c r="AJ16" s="33" t="s">
        <v>133</v>
      </c>
      <c r="AK16" s="33" t="s">
        <v>133</v>
      </c>
      <c r="AL16" s="33" t="s">
        <v>133</v>
      </c>
      <c r="AM16" s="33" t="s">
        <v>133</v>
      </c>
      <c r="AN16" s="33" t="s">
        <v>133</v>
      </c>
      <c r="AO16" s="33" t="s">
        <v>133</v>
      </c>
      <c r="AP16" s="33" t="s">
        <v>133</v>
      </c>
      <c r="AQ16" s="33" t="s">
        <v>133</v>
      </c>
      <c r="AR16" s="33" t="s">
        <v>133</v>
      </c>
      <c r="AS16" s="33" t="s">
        <v>133</v>
      </c>
      <c r="AT16" s="33" t="s">
        <v>133</v>
      </c>
      <c r="AU16" s="33" t="s">
        <v>133</v>
      </c>
      <c r="AV16" s="59" t="s">
        <v>148</v>
      </c>
      <c r="AW16" s="59" t="s">
        <v>337</v>
      </c>
      <c r="AX16" s="59" t="s">
        <v>344</v>
      </c>
    </row>
    <row r="17" spans="1:50" ht="286.95" customHeight="1" x14ac:dyDescent="0.25">
      <c r="A17" s="47">
        <v>14</v>
      </c>
      <c r="B17" s="24" t="s">
        <v>36</v>
      </c>
      <c r="C17" s="25" t="s">
        <v>21</v>
      </c>
      <c r="D17" s="26" t="s">
        <v>172</v>
      </c>
      <c r="E17" s="26" t="s">
        <v>82</v>
      </c>
      <c r="F17" s="25" t="s">
        <v>81</v>
      </c>
      <c r="G17" s="25" t="s">
        <v>81</v>
      </c>
      <c r="H17" s="25" t="s">
        <v>81</v>
      </c>
      <c r="I17" s="28" t="s">
        <v>83</v>
      </c>
      <c r="J17" s="28" t="s">
        <v>83</v>
      </c>
      <c r="K17" s="28" t="s">
        <v>83</v>
      </c>
      <c r="L17" s="23" t="s">
        <v>173</v>
      </c>
      <c r="M17" s="37" t="s">
        <v>224</v>
      </c>
      <c r="N17" s="38">
        <v>5</v>
      </c>
      <c r="O17" s="31">
        <v>1</v>
      </c>
      <c r="P17" s="31">
        <v>3</v>
      </c>
      <c r="Q17" s="31">
        <v>1</v>
      </c>
      <c r="R17" s="31">
        <v>1</v>
      </c>
      <c r="S17" s="31">
        <f t="shared" si="2"/>
        <v>2.9</v>
      </c>
      <c r="T17" s="31">
        <v>3</v>
      </c>
      <c r="U17" s="31">
        <v>3</v>
      </c>
      <c r="V17" s="31">
        <f t="shared" si="3"/>
        <v>3</v>
      </c>
      <c r="W17" s="32">
        <f t="shared" si="4"/>
        <v>8.6999999999999993</v>
      </c>
      <c r="X17" s="48" t="str">
        <f t="shared" si="0"/>
        <v>M</v>
      </c>
      <c r="Y17" s="29" t="s">
        <v>380</v>
      </c>
      <c r="Z17" s="33" t="s">
        <v>133</v>
      </c>
      <c r="AA17" s="31">
        <v>8</v>
      </c>
      <c r="AB17" s="31">
        <v>0</v>
      </c>
      <c r="AC17" s="31">
        <f t="shared" si="5"/>
        <v>8</v>
      </c>
      <c r="AD17" s="30">
        <f t="shared" si="6"/>
        <v>0.69999999999999929</v>
      </c>
      <c r="AE17" s="48" t="str">
        <f t="shared" si="7"/>
        <v>R</v>
      </c>
      <c r="AF17" s="63" t="s">
        <v>424</v>
      </c>
      <c r="AG17" s="33" t="s">
        <v>133</v>
      </c>
      <c r="AH17" s="33" t="s">
        <v>133</v>
      </c>
      <c r="AI17" s="63"/>
      <c r="AJ17" s="33" t="s">
        <v>133</v>
      </c>
      <c r="AK17" s="33" t="s">
        <v>133</v>
      </c>
      <c r="AL17" s="33" t="s">
        <v>133</v>
      </c>
      <c r="AM17" s="33" t="s">
        <v>133</v>
      </c>
      <c r="AN17" s="33" t="s">
        <v>133</v>
      </c>
      <c r="AO17" s="33" t="s">
        <v>133</v>
      </c>
      <c r="AP17" s="33" t="s">
        <v>133</v>
      </c>
      <c r="AQ17" s="33" t="s">
        <v>133</v>
      </c>
      <c r="AR17" s="33" t="s">
        <v>133</v>
      </c>
      <c r="AS17" s="33" t="s">
        <v>133</v>
      </c>
      <c r="AT17" s="33" t="s">
        <v>133</v>
      </c>
      <c r="AU17" s="33" t="s">
        <v>133</v>
      </c>
      <c r="AV17" s="33" t="s">
        <v>133</v>
      </c>
      <c r="AW17" s="33" t="s">
        <v>133</v>
      </c>
      <c r="AX17" s="33" t="s">
        <v>133</v>
      </c>
    </row>
    <row r="18" spans="1:50" ht="286.2" customHeight="1" x14ac:dyDescent="0.25">
      <c r="A18" s="47">
        <v>15</v>
      </c>
      <c r="B18" s="24" t="s">
        <v>20</v>
      </c>
      <c r="C18" s="25" t="s">
        <v>174</v>
      </c>
      <c r="D18" s="26" t="s">
        <v>96</v>
      </c>
      <c r="E18" s="26" t="s">
        <v>82</v>
      </c>
      <c r="F18" s="25" t="s">
        <v>81</v>
      </c>
      <c r="G18" s="25" t="s">
        <v>81</v>
      </c>
      <c r="H18" s="25" t="s">
        <v>81</v>
      </c>
      <c r="I18" s="28" t="s">
        <v>83</v>
      </c>
      <c r="J18" s="28" t="s">
        <v>83</v>
      </c>
      <c r="K18" s="28" t="s">
        <v>83</v>
      </c>
      <c r="L18" s="23" t="s">
        <v>167</v>
      </c>
      <c r="M18" s="37" t="s">
        <v>225</v>
      </c>
      <c r="N18" s="38">
        <v>3</v>
      </c>
      <c r="O18" s="31">
        <v>1</v>
      </c>
      <c r="P18" s="31">
        <v>3</v>
      </c>
      <c r="Q18" s="31">
        <v>1</v>
      </c>
      <c r="R18" s="31">
        <v>1</v>
      </c>
      <c r="S18" s="31">
        <f t="shared" si="2"/>
        <v>2.1</v>
      </c>
      <c r="T18" s="31">
        <v>3</v>
      </c>
      <c r="U18" s="31">
        <v>3</v>
      </c>
      <c r="V18" s="31">
        <f t="shared" si="3"/>
        <v>3</v>
      </c>
      <c r="W18" s="32">
        <f t="shared" si="4"/>
        <v>6.3000000000000007</v>
      </c>
      <c r="X18" s="48" t="str">
        <f t="shared" si="0"/>
        <v>M</v>
      </c>
      <c r="Y18" s="29" t="s">
        <v>381</v>
      </c>
      <c r="Z18" s="33" t="s">
        <v>133</v>
      </c>
      <c r="AA18" s="31">
        <v>6</v>
      </c>
      <c r="AB18" s="31">
        <v>0</v>
      </c>
      <c r="AC18" s="31">
        <f t="shared" si="5"/>
        <v>6</v>
      </c>
      <c r="AD18" s="30">
        <f t="shared" si="6"/>
        <v>0.30000000000000071</v>
      </c>
      <c r="AE18" s="48" t="str">
        <f t="shared" si="7"/>
        <v>R</v>
      </c>
      <c r="AF18" s="63" t="s">
        <v>424</v>
      </c>
      <c r="AG18" s="33" t="s">
        <v>133</v>
      </c>
      <c r="AH18" s="33" t="s">
        <v>133</v>
      </c>
      <c r="AI18" s="63"/>
      <c r="AJ18" s="33" t="s">
        <v>133</v>
      </c>
      <c r="AK18" s="33" t="s">
        <v>133</v>
      </c>
      <c r="AL18" s="33" t="s">
        <v>133</v>
      </c>
      <c r="AM18" s="33" t="s">
        <v>133</v>
      </c>
      <c r="AN18" s="33" t="s">
        <v>133</v>
      </c>
      <c r="AO18" s="33" t="s">
        <v>133</v>
      </c>
      <c r="AP18" s="33" t="s">
        <v>133</v>
      </c>
      <c r="AQ18" s="33" t="s">
        <v>133</v>
      </c>
      <c r="AR18" s="33" t="s">
        <v>133</v>
      </c>
      <c r="AS18" s="33" t="s">
        <v>133</v>
      </c>
      <c r="AT18" s="33" t="s">
        <v>133</v>
      </c>
      <c r="AU18" s="33" t="s">
        <v>133</v>
      </c>
      <c r="AV18" s="33" t="s">
        <v>133</v>
      </c>
      <c r="AW18" s="33" t="s">
        <v>133</v>
      </c>
      <c r="AX18" s="33" t="s">
        <v>133</v>
      </c>
    </row>
    <row r="19" spans="1:50" ht="283.2" customHeight="1" x14ac:dyDescent="0.25">
      <c r="A19" s="47">
        <v>16</v>
      </c>
      <c r="B19" s="24" t="s">
        <v>20</v>
      </c>
      <c r="C19" s="25" t="s">
        <v>4</v>
      </c>
      <c r="D19" s="26" t="s">
        <v>175</v>
      </c>
      <c r="E19" s="26" t="s">
        <v>82</v>
      </c>
      <c r="F19" s="25" t="s">
        <v>81</v>
      </c>
      <c r="G19" s="25" t="s">
        <v>81</v>
      </c>
      <c r="H19" s="25" t="s">
        <v>81</v>
      </c>
      <c r="I19" s="28" t="s">
        <v>83</v>
      </c>
      <c r="J19" s="28" t="s">
        <v>83</v>
      </c>
      <c r="K19" s="28" t="s">
        <v>83</v>
      </c>
      <c r="L19" s="23" t="s">
        <v>167</v>
      </c>
      <c r="M19" s="29" t="s">
        <v>226</v>
      </c>
      <c r="N19" s="34">
        <v>3</v>
      </c>
      <c r="O19" s="31">
        <v>1</v>
      </c>
      <c r="P19" s="31">
        <v>3</v>
      </c>
      <c r="Q19" s="31">
        <v>1</v>
      </c>
      <c r="R19" s="31">
        <v>1</v>
      </c>
      <c r="S19" s="31">
        <f t="shared" si="2"/>
        <v>2.1</v>
      </c>
      <c r="T19" s="31">
        <v>3</v>
      </c>
      <c r="U19" s="31">
        <v>3</v>
      </c>
      <c r="V19" s="31">
        <f t="shared" si="3"/>
        <v>3</v>
      </c>
      <c r="W19" s="32">
        <f t="shared" si="4"/>
        <v>6.3000000000000007</v>
      </c>
      <c r="X19" s="48" t="str">
        <f t="shared" si="0"/>
        <v>M</v>
      </c>
      <c r="Y19" s="29" t="s">
        <v>381</v>
      </c>
      <c r="Z19" s="33" t="s">
        <v>133</v>
      </c>
      <c r="AA19" s="31">
        <v>6</v>
      </c>
      <c r="AB19" s="31">
        <v>0</v>
      </c>
      <c r="AC19" s="31">
        <f t="shared" si="5"/>
        <v>6</v>
      </c>
      <c r="AD19" s="30">
        <f t="shared" si="6"/>
        <v>0.30000000000000071</v>
      </c>
      <c r="AE19" s="48" t="str">
        <f t="shared" si="7"/>
        <v>R</v>
      </c>
      <c r="AF19" s="63" t="s">
        <v>424</v>
      </c>
      <c r="AG19" s="33" t="s">
        <v>133</v>
      </c>
      <c r="AH19" s="33" t="s">
        <v>133</v>
      </c>
      <c r="AI19" s="63"/>
      <c r="AJ19" s="33" t="s">
        <v>133</v>
      </c>
      <c r="AK19" s="33" t="s">
        <v>133</v>
      </c>
      <c r="AL19" s="33" t="s">
        <v>133</v>
      </c>
      <c r="AM19" s="33" t="s">
        <v>133</v>
      </c>
      <c r="AN19" s="33" t="s">
        <v>133</v>
      </c>
      <c r="AO19" s="33" t="s">
        <v>133</v>
      </c>
      <c r="AP19" s="33" t="s">
        <v>133</v>
      </c>
      <c r="AQ19" s="33" t="s">
        <v>133</v>
      </c>
      <c r="AR19" s="33" t="s">
        <v>133</v>
      </c>
      <c r="AS19" s="33" t="s">
        <v>133</v>
      </c>
      <c r="AT19" s="33" t="s">
        <v>133</v>
      </c>
      <c r="AU19" s="33" t="s">
        <v>133</v>
      </c>
      <c r="AV19" s="33" t="s">
        <v>133</v>
      </c>
      <c r="AW19" s="33" t="s">
        <v>133</v>
      </c>
      <c r="AX19" s="33" t="s">
        <v>133</v>
      </c>
    </row>
    <row r="20" spans="1:50" ht="297" customHeight="1" x14ac:dyDescent="0.25">
      <c r="A20" s="47">
        <v>17</v>
      </c>
      <c r="B20" s="24" t="s">
        <v>36</v>
      </c>
      <c r="C20" s="25" t="s">
        <v>57</v>
      </c>
      <c r="D20" s="26" t="s">
        <v>172</v>
      </c>
      <c r="E20" s="26" t="s">
        <v>82</v>
      </c>
      <c r="F20" s="25" t="s">
        <v>81</v>
      </c>
      <c r="G20" s="25" t="s">
        <v>81</v>
      </c>
      <c r="H20" s="25" t="s">
        <v>81</v>
      </c>
      <c r="I20" s="27" t="s">
        <v>83</v>
      </c>
      <c r="J20" s="28" t="s">
        <v>83</v>
      </c>
      <c r="K20" s="28" t="s">
        <v>83</v>
      </c>
      <c r="L20" s="23" t="s">
        <v>173</v>
      </c>
      <c r="M20" s="29" t="s">
        <v>227</v>
      </c>
      <c r="N20" s="38">
        <v>5</v>
      </c>
      <c r="O20" s="31">
        <v>1</v>
      </c>
      <c r="P20" s="31">
        <v>3</v>
      </c>
      <c r="Q20" s="31">
        <v>1</v>
      </c>
      <c r="R20" s="31">
        <v>1</v>
      </c>
      <c r="S20" s="31">
        <f t="shared" si="2"/>
        <v>2.9</v>
      </c>
      <c r="T20" s="31">
        <v>3</v>
      </c>
      <c r="U20" s="31">
        <v>3</v>
      </c>
      <c r="V20" s="31">
        <f t="shared" si="3"/>
        <v>3</v>
      </c>
      <c r="W20" s="32">
        <f t="shared" si="4"/>
        <v>8.6999999999999993</v>
      </c>
      <c r="X20" s="48" t="str">
        <f t="shared" si="0"/>
        <v>M</v>
      </c>
      <c r="Y20" s="29" t="s">
        <v>382</v>
      </c>
      <c r="Z20" s="33" t="s">
        <v>133</v>
      </c>
      <c r="AA20" s="31">
        <v>7</v>
      </c>
      <c r="AB20" s="31">
        <v>0</v>
      </c>
      <c r="AC20" s="31">
        <f t="shared" si="5"/>
        <v>7</v>
      </c>
      <c r="AD20" s="30">
        <f t="shared" si="6"/>
        <v>1.6999999999999993</v>
      </c>
      <c r="AE20" s="48" t="str">
        <f t="shared" si="7"/>
        <v>R</v>
      </c>
      <c r="AF20" s="63" t="s">
        <v>424</v>
      </c>
      <c r="AG20" s="33" t="s">
        <v>133</v>
      </c>
      <c r="AH20" s="33" t="s">
        <v>133</v>
      </c>
      <c r="AI20" s="63"/>
      <c r="AJ20" s="33" t="s">
        <v>133</v>
      </c>
      <c r="AK20" s="33" t="s">
        <v>133</v>
      </c>
      <c r="AL20" s="33" t="s">
        <v>133</v>
      </c>
      <c r="AM20" s="33" t="s">
        <v>133</v>
      </c>
      <c r="AN20" s="33" t="s">
        <v>133</v>
      </c>
      <c r="AO20" s="33" t="s">
        <v>133</v>
      </c>
      <c r="AP20" s="33" t="s">
        <v>133</v>
      </c>
      <c r="AQ20" s="33" t="s">
        <v>133</v>
      </c>
      <c r="AR20" s="33" t="s">
        <v>133</v>
      </c>
      <c r="AS20" s="33" t="s">
        <v>133</v>
      </c>
      <c r="AT20" s="33" t="s">
        <v>133</v>
      </c>
      <c r="AU20" s="33" t="s">
        <v>133</v>
      </c>
      <c r="AV20" s="59" t="s">
        <v>280</v>
      </c>
      <c r="AW20" s="59" t="s">
        <v>337</v>
      </c>
      <c r="AX20" s="59" t="s">
        <v>281</v>
      </c>
    </row>
    <row r="21" spans="1:50" s="46" customFormat="1" ht="282.45" customHeight="1" x14ac:dyDescent="0.25">
      <c r="A21" s="47">
        <v>18</v>
      </c>
      <c r="B21" s="24" t="s">
        <v>56</v>
      </c>
      <c r="C21" s="25" t="s">
        <v>28</v>
      </c>
      <c r="D21" s="26" t="s">
        <v>97</v>
      </c>
      <c r="E21" s="26" t="s">
        <v>137</v>
      </c>
      <c r="F21" s="25" t="s">
        <v>83</v>
      </c>
      <c r="G21" s="25" t="s">
        <v>166</v>
      </c>
      <c r="H21" s="25" t="s">
        <v>81</v>
      </c>
      <c r="I21" s="27" t="s">
        <v>83</v>
      </c>
      <c r="J21" s="28" t="s">
        <v>83</v>
      </c>
      <c r="K21" s="28" t="s">
        <v>83</v>
      </c>
      <c r="L21" s="23" t="s">
        <v>167</v>
      </c>
      <c r="M21" s="23" t="s">
        <v>229</v>
      </c>
      <c r="N21" s="35">
        <v>5</v>
      </c>
      <c r="O21" s="31">
        <v>5</v>
      </c>
      <c r="P21" s="31">
        <v>3</v>
      </c>
      <c r="Q21" s="31">
        <v>1</v>
      </c>
      <c r="R21" s="31">
        <v>5</v>
      </c>
      <c r="S21" s="31">
        <f t="shared" si="2"/>
        <v>3.9000000000000004</v>
      </c>
      <c r="T21" s="31">
        <v>4</v>
      </c>
      <c r="U21" s="31">
        <v>5</v>
      </c>
      <c r="V21" s="31">
        <f t="shared" si="3"/>
        <v>4.5999999999999996</v>
      </c>
      <c r="W21" s="32">
        <f t="shared" si="4"/>
        <v>17.940000000000001</v>
      </c>
      <c r="X21" s="48" t="str">
        <f t="shared" si="0"/>
        <v>A</v>
      </c>
      <c r="Y21" s="29" t="s">
        <v>383</v>
      </c>
      <c r="Z21" s="33" t="s">
        <v>133</v>
      </c>
      <c r="AA21" s="31">
        <v>6</v>
      </c>
      <c r="AB21" s="31">
        <v>0</v>
      </c>
      <c r="AC21" s="31">
        <f t="shared" si="5"/>
        <v>6</v>
      </c>
      <c r="AD21" s="30">
        <f t="shared" si="6"/>
        <v>11.940000000000001</v>
      </c>
      <c r="AE21" s="48" t="str">
        <f t="shared" si="7"/>
        <v>M</v>
      </c>
      <c r="AF21" s="48" t="s">
        <v>418</v>
      </c>
      <c r="AG21" s="33" t="s">
        <v>133</v>
      </c>
      <c r="AH21" s="33" t="s">
        <v>133</v>
      </c>
      <c r="AI21" s="33"/>
      <c r="AJ21" s="33" t="s">
        <v>348</v>
      </c>
      <c r="AK21" s="33" t="s">
        <v>133</v>
      </c>
      <c r="AL21" s="33" t="s">
        <v>294</v>
      </c>
      <c r="AM21" s="33" t="s">
        <v>298</v>
      </c>
      <c r="AN21" s="33" t="s">
        <v>133</v>
      </c>
      <c r="AO21" s="33" t="s">
        <v>133</v>
      </c>
      <c r="AP21" s="33" t="s">
        <v>133</v>
      </c>
      <c r="AQ21" s="33" t="s">
        <v>133</v>
      </c>
      <c r="AR21" s="33" t="s">
        <v>133</v>
      </c>
      <c r="AS21" s="33" t="s">
        <v>133</v>
      </c>
      <c r="AT21" s="33" t="s">
        <v>133</v>
      </c>
      <c r="AU21" s="33" t="s">
        <v>133</v>
      </c>
      <c r="AV21" s="59" t="s">
        <v>149</v>
      </c>
      <c r="AW21" s="59" t="s">
        <v>337</v>
      </c>
      <c r="AX21" s="59" t="s">
        <v>73</v>
      </c>
    </row>
    <row r="22" spans="1:50" s="46" customFormat="1" ht="301.2" customHeight="1" x14ac:dyDescent="0.25">
      <c r="A22" s="47">
        <v>19</v>
      </c>
      <c r="B22" s="24" t="s">
        <v>56</v>
      </c>
      <c r="C22" s="25" t="s">
        <v>5</v>
      </c>
      <c r="D22" s="26" t="s">
        <v>98</v>
      </c>
      <c r="E22" s="26" t="s">
        <v>137</v>
      </c>
      <c r="F22" s="25" t="s">
        <v>83</v>
      </c>
      <c r="G22" s="25" t="s">
        <v>166</v>
      </c>
      <c r="H22" s="25" t="s">
        <v>81</v>
      </c>
      <c r="I22" s="27" t="s">
        <v>83</v>
      </c>
      <c r="J22" s="28" t="s">
        <v>83</v>
      </c>
      <c r="K22" s="28" t="s">
        <v>83</v>
      </c>
      <c r="L22" s="23" t="s">
        <v>167</v>
      </c>
      <c r="M22" s="23" t="s">
        <v>228</v>
      </c>
      <c r="N22" s="35">
        <v>5</v>
      </c>
      <c r="O22" s="31">
        <v>5</v>
      </c>
      <c r="P22" s="31">
        <v>3</v>
      </c>
      <c r="Q22" s="31">
        <v>1</v>
      </c>
      <c r="R22" s="31">
        <v>5</v>
      </c>
      <c r="S22" s="31">
        <f t="shared" si="2"/>
        <v>3.9000000000000004</v>
      </c>
      <c r="T22" s="31">
        <v>4</v>
      </c>
      <c r="U22" s="31">
        <v>5</v>
      </c>
      <c r="V22" s="31">
        <f t="shared" si="3"/>
        <v>4.5999999999999996</v>
      </c>
      <c r="W22" s="32">
        <f t="shared" si="4"/>
        <v>17.940000000000001</v>
      </c>
      <c r="X22" s="48" t="str">
        <f t="shared" si="0"/>
        <v>A</v>
      </c>
      <c r="Y22" s="29" t="s">
        <v>383</v>
      </c>
      <c r="Z22" s="33" t="s">
        <v>133</v>
      </c>
      <c r="AA22" s="31">
        <v>6</v>
      </c>
      <c r="AB22" s="31">
        <v>0</v>
      </c>
      <c r="AC22" s="31">
        <f t="shared" si="5"/>
        <v>6</v>
      </c>
      <c r="AD22" s="30">
        <f t="shared" si="6"/>
        <v>11.940000000000001</v>
      </c>
      <c r="AE22" s="48" t="str">
        <f t="shared" si="7"/>
        <v>M</v>
      </c>
      <c r="AF22" s="48" t="s">
        <v>418</v>
      </c>
      <c r="AG22" s="33" t="s">
        <v>133</v>
      </c>
      <c r="AH22" s="33" t="s">
        <v>133</v>
      </c>
      <c r="AI22" s="33"/>
      <c r="AJ22" s="33" t="s">
        <v>304</v>
      </c>
      <c r="AK22" s="33"/>
      <c r="AL22" s="33"/>
      <c r="AM22" s="33"/>
      <c r="AN22" s="33" t="s">
        <v>133</v>
      </c>
      <c r="AO22" s="33" t="s">
        <v>133</v>
      </c>
      <c r="AP22" s="33" t="s">
        <v>133</v>
      </c>
      <c r="AQ22" s="33" t="s">
        <v>133</v>
      </c>
      <c r="AR22" s="33" t="s">
        <v>133</v>
      </c>
      <c r="AS22" s="33" t="s">
        <v>133</v>
      </c>
      <c r="AT22" s="33" t="s">
        <v>133</v>
      </c>
      <c r="AU22" s="33" t="s">
        <v>133</v>
      </c>
      <c r="AV22" s="59" t="s">
        <v>311</v>
      </c>
      <c r="AW22" s="59" t="s">
        <v>337</v>
      </c>
      <c r="AX22" s="59" t="s">
        <v>73</v>
      </c>
    </row>
    <row r="23" spans="1:50" s="46" customFormat="1" ht="279" customHeight="1" x14ac:dyDescent="0.25">
      <c r="A23" s="47">
        <v>20</v>
      </c>
      <c r="B23" s="24" t="s">
        <v>56</v>
      </c>
      <c r="C23" s="25" t="s">
        <v>69</v>
      </c>
      <c r="D23" s="26" t="s">
        <v>98</v>
      </c>
      <c r="E23" s="26" t="s">
        <v>137</v>
      </c>
      <c r="F23" s="25" t="s">
        <v>83</v>
      </c>
      <c r="G23" s="25" t="s">
        <v>166</v>
      </c>
      <c r="H23" s="25" t="s">
        <v>81</v>
      </c>
      <c r="I23" s="27" t="s">
        <v>83</v>
      </c>
      <c r="J23" s="28" t="s">
        <v>83</v>
      </c>
      <c r="K23" s="28" t="s">
        <v>83</v>
      </c>
      <c r="L23" s="23" t="s">
        <v>167</v>
      </c>
      <c r="M23" s="23" t="s">
        <v>230</v>
      </c>
      <c r="N23" s="35">
        <v>5</v>
      </c>
      <c r="O23" s="31">
        <v>5</v>
      </c>
      <c r="P23" s="31">
        <v>3</v>
      </c>
      <c r="Q23" s="31">
        <v>1</v>
      </c>
      <c r="R23" s="31">
        <v>5</v>
      </c>
      <c r="S23" s="31">
        <f t="shared" si="2"/>
        <v>3.9000000000000004</v>
      </c>
      <c r="T23" s="31">
        <v>4</v>
      </c>
      <c r="U23" s="31">
        <v>5</v>
      </c>
      <c r="V23" s="31">
        <f t="shared" si="3"/>
        <v>4.5999999999999996</v>
      </c>
      <c r="W23" s="32">
        <f t="shared" si="4"/>
        <v>17.940000000000001</v>
      </c>
      <c r="X23" s="48" t="str">
        <f t="shared" si="0"/>
        <v>A</v>
      </c>
      <c r="Y23" s="29" t="s">
        <v>383</v>
      </c>
      <c r="Z23" s="33" t="s">
        <v>431</v>
      </c>
      <c r="AA23" s="31">
        <v>6</v>
      </c>
      <c r="AB23" s="31">
        <v>1</v>
      </c>
      <c r="AC23" s="31">
        <f t="shared" si="5"/>
        <v>5</v>
      </c>
      <c r="AD23" s="30">
        <f t="shared" si="6"/>
        <v>12.940000000000001</v>
      </c>
      <c r="AE23" s="48" t="str">
        <f t="shared" si="7"/>
        <v>M</v>
      </c>
      <c r="AF23" s="48" t="s">
        <v>418</v>
      </c>
      <c r="AG23" s="33">
        <v>11.94</v>
      </c>
      <c r="AH23" s="33" t="s">
        <v>325</v>
      </c>
      <c r="AI23" s="33" t="s">
        <v>432</v>
      </c>
      <c r="AJ23" s="33" t="s">
        <v>421</v>
      </c>
      <c r="AK23" s="33" t="s">
        <v>133</v>
      </c>
      <c r="AL23" s="33" t="s">
        <v>420</v>
      </c>
      <c r="AM23" s="33" t="s">
        <v>422</v>
      </c>
      <c r="AN23" s="33" t="s">
        <v>133</v>
      </c>
      <c r="AO23" s="33" t="s">
        <v>133</v>
      </c>
      <c r="AP23" s="33" t="s">
        <v>133</v>
      </c>
      <c r="AQ23" s="33" t="s">
        <v>133</v>
      </c>
      <c r="AR23" s="33" t="s">
        <v>133</v>
      </c>
      <c r="AS23" s="33" t="s">
        <v>133</v>
      </c>
      <c r="AT23" s="33" t="s">
        <v>133</v>
      </c>
      <c r="AU23" s="33" t="s">
        <v>133</v>
      </c>
      <c r="AV23" s="59" t="s">
        <v>311</v>
      </c>
      <c r="AW23" s="59" t="s">
        <v>337</v>
      </c>
      <c r="AX23" s="59" t="s">
        <v>73</v>
      </c>
    </row>
    <row r="24" spans="1:50" s="46" customFormat="1" ht="285.45" customHeight="1" x14ac:dyDescent="0.25">
      <c r="A24" s="47">
        <v>21</v>
      </c>
      <c r="B24" s="24" t="s">
        <v>56</v>
      </c>
      <c r="C24" s="25" t="s">
        <v>99</v>
      </c>
      <c r="D24" s="26" t="s">
        <v>176</v>
      </c>
      <c r="E24" s="26" t="s">
        <v>137</v>
      </c>
      <c r="F24" s="25" t="s">
        <v>83</v>
      </c>
      <c r="G24" s="25" t="s">
        <v>166</v>
      </c>
      <c r="H24" s="25" t="s">
        <v>81</v>
      </c>
      <c r="I24" s="27" t="s">
        <v>83</v>
      </c>
      <c r="J24" s="28" t="s">
        <v>83</v>
      </c>
      <c r="K24" s="28" t="s">
        <v>83</v>
      </c>
      <c r="L24" s="23" t="s">
        <v>167</v>
      </c>
      <c r="M24" s="23" t="s">
        <v>230</v>
      </c>
      <c r="N24" s="35">
        <v>5</v>
      </c>
      <c r="O24" s="31">
        <v>5</v>
      </c>
      <c r="P24" s="31">
        <v>3</v>
      </c>
      <c r="Q24" s="31">
        <v>1</v>
      </c>
      <c r="R24" s="31">
        <v>5</v>
      </c>
      <c r="S24" s="31">
        <f t="shared" si="2"/>
        <v>3.9000000000000004</v>
      </c>
      <c r="T24" s="31">
        <v>4</v>
      </c>
      <c r="U24" s="31">
        <v>5</v>
      </c>
      <c r="V24" s="31">
        <f t="shared" si="3"/>
        <v>4.5999999999999996</v>
      </c>
      <c r="W24" s="32">
        <f t="shared" si="4"/>
        <v>17.940000000000001</v>
      </c>
      <c r="X24" s="48" t="str">
        <f t="shared" si="0"/>
        <v>A</v>
      </c>
      <c r="Y24" s="29" t="s">
        <v>383</v>
      </c>
      <c r="Z24" s="33" t="s">
        <v>133</v>
      </c>
      <c r="AA24" s="31">
        <v>6</v>
      </c>
      <c r="AB24" s="31">
        <v>0</v>
      </c>
      <c r="AC24" s="31">
        <f t="shared" si="5"/>
        <v>6</v>
      </c>
      <c r="AD24" s="30">
        <f t="shared" si="6"/>
        <v>11.940000000000001</v>
      </c>
      <c r="AE24" s="48" t="str">
        <f t="shared" si="7"/>
        <v>M</v>
      </c>
      <c r="AF24" s="48" t="s">
        <v>418</v>
      </c>
      <c r="AG24" s="33" t="s">
        <v>133</v>
      </c>
      <c r="AH24" s="33" t="s">
        <v>133</v>
      </c>
      <c r="AI24" s="33"/>
      <c r="AJ24" s="33" t="s">
        <v>304</v>
      </c>
      <c r="AK24" s="33"/>
      <c r="AL24" s="33"/>
      <c r="AM24" s="33"/>
      <c r="AN24" s="33" t="s">
        <v>133</v>
      </c>
      <c r="AO24" s="33" t="s">
        <v>133</v>
      </c>
      <c r="AP24" s="33" t="s">
        <v>133</v>
      </c>
      <c r="AQ24" s="33" t="s">
        <v>133</v>
      </c>
      <c r="AR24" s="33" t="s">
        <v>133</v>
      </c>
      <c r="AS24" s="33" t="s">
        <v>133</v>
      </c>
      <c r="AT24" s="33" t="s">
        <v>133</v>
      </c>
      <c r="AU24" s="33" t="s">
        <v>133</v>
      </c>
      <c r="AV24" s="59" t="s">
        <v>311</v>
      </c>
      <c r="AW24" s="59" t="s">
        <v>337</v>
      </c>
      <c r="AX24" s="59" t="s">
        <v>73</v>
      </c>
    </row>
    <row r="25" spans="1:50" s="46" customFormat="1" ht="282" customHeight="1" x14ac:dyDescent="0.25">
      <c r="A25" s="47">
        <v>22</v>
      </c>
      <c r="B25" s="24" t="s">
        <v>56</v>
      </c>
      <c r="C25" s="25" t="s">
        <v>70</v>
      </c>
      <c r="D25" s="26" t="s">
        <v>177</v>
      </c>
      <c r="E25" s="26" t="s">
        <v>137</v>
      </c>
      <c r="F25" s="25" t="s">
        <v>83</v>
      </c>
      <c r="G25" s="25" t="s">
        <v>166</v>
      </c>
      <c r="H25" s="25" t="s">
        <v>81</v>
      </c>
      <c r="I25" s="27" t="s">
        <v>83</v>
      </c>
      <c r="J25" s="28" t="s">
        <v>83</v>
      </c>
      <c r="K25" s="28" t="s">
        <v>83</v>
      </c>
      <c r="L25" s="23" t="s">
        <v>167</v>
      </c>
      <c r="M25" s="23" t="s">
        <v>231</v>
      </c>
      <c r="N25" s="35">
        <v>5</v>
      </c>
      <c r="O25" s="31">
        <v>5</v>
      </c>
      <c r="P25" s="31">
        <v>3</v>
      </c>
      <c r="Q25" s="31">
        <v>1</v>
      </c>
      <c r="R25" s="31">
        <v>5</v>
      </c>
      <c r="S25" s="31">
        <f t="shared" si="2"/>
        <v>3.9000000000000004</v>
      </c>
      <c r="T25" s="31">
        <v>4</v>
      </c>
      <c r="U25" s="31">
        <v>5</v>
      </c>
      <c r="V25" s="31">
        <f t="shared" si="3"/>
        <v>4.5999999999999996</v>
      </c>
      <c r="W25" s="32">
        <f t="shared" si="4"/>
        <v>17.940000000000001</v>
      </c>
      <c r="X25" s="48" t="str">
        <f t="shared" si="0"/>
        <v>A</v>
      </c>
      <c r="Y25" s="29" t="s">
        <v>383</v>
      </c>
      <c r="Z25" s="33" t="s">
        <v>133</v>
      </c>
      <c r="AA25" s="31">
        <v>6</v>
      </c>
      <c r="AB25" s="31">
        <v>0</v>
      </c>
      <c r="AC25" s="31">
        <f t="shared" si="5"/>
        <v>6</v>
      </c>
      <c r="AD25" s="30">
        <f t="shared" si="6"/>
        <v>11.940000000000001</v>
      </c>
      <c r="AE25" s="48" t="str">
        <f t="shared" si="7"/>
        <v>M</v>
      </c>
      <c r="AF25" s="48" t="s">
        <v>418</v>
      </c>
      <c r="AG25" s="33" t="s">
        <v>133</v>
      </c>
      <c r="AH25" s="33" t="s">
        <v>133</v>
      </c>
      <c r="AI25" s="33"/>
      <c r="AJ25" s="33" t="s">
        <v>304</v>
      </c>
      <c r="AK25" s="33"/>
      <c r="AL25" s="33"/>
      <c r="AM25" s="33"/>
      <c r="AN25" s="33" t="s">
        <v>133</v>
      </c>
      <c r="AO25" s="33" t="s">
        <v>133</v>
      </c>
      <c r="AP25" s="33" t="s">
        <v>133</v>
      </c>
      <c r="AQ25" s="33" t="s">
        <v>133</v>
      </c>
      <c r="AR25" s="33" t="s">
        <v>133</v>
      </c>
      <c r="AS25" s="33" t="s">
        <v>133</v>
      </c>
      <c r="AT25" s="33" t="s">
        <v>133</v>
      </c>
      <c r="AU25" s="33" t="s">
        <v>133</v>
      </c>
      <c r="AV25" s="59" t="s">
        <v>311</v>
      </c>
      <c r="AW25" s="59" t="s">
        <v>337</v>
      </c>
      <c r="AX25" s="59" t="s">
        <v>73</v>
      </c>
    </row>
    <row r="26" spans="1:50" ht="291" customHeight="1" x14ac:dyDescent="0.25">
      <c r="A26" s="47">
        <v>23</v>
      </c>
      <c r="B26" s="24" t="s">
        <v>27</v>
      </c>
      <c r="C26" s="25" t="s">
        <v>37</v>
      </c>
      <c r="D26" s="26" t="s">
        <v>100</v>
      </c>
      <c r="E26" s="26" t="s">
        <v>138</v>
      </c>
      <c r="F26" s="25" t="s">
        <v>83</v>
      </c>
      <c r="G26" s="25" t="s">
        <v>166</v>
      </c>
      <c r="H26" s="25" t="s">
        <v>81</v>
      </c>
      <c r="I26" s="27" t="s">
        <v>89</v>
      </c>
      <c r="J26" s="28" t="s">
        <v>83</v>
      </c>
      <c r="K26" s="28" t="s">
        <v>83</v>
      </c>
      <c r="L26" s="23" t="s">
        <v>167</v>
      </c>
      <c r="M26" s="29" t="s">
        <v>232</v>
      </c>
      <c r="N26" s="34">
        <v>5</v>
      </c>
      <c r="O26" s="31">
        <v>5</v>
      </c>
      <c r="P26" s="31">
        <v>3</v>
      </c>
      <c r="Q26" s="31">
        <v>1</v>
      </c>
      <c r="R26" s="31">
        <v>5</v>
      </c>
      <c r="S26" s="31">
        <f t="shared" si="2"/>
        <v>3.9000000000000004</v>
      </c>
      <c r="T26" s="31">
        <v>4</v>
      </c>
      <c r="U26" s="31">
        <v>5</v>
      </c>
      <c r="V26" s="31">
        <f t="shared" si="3"/>
        <v>4.5999999999999996</v>
      </c>
      <c r="W26" s="32">
        <f t="shared" si="4"/>
        <v>17.940000000000001</v>
      </c>
      <c r="X26" s="48" t="str">
        <f t="shared" si="0"/>
        <v>A</v>
      </c>
      <c r="Y26" s="29" t="s">
        <v>406</v>
      </c>
      <c r="Z26" s="33" t="s">
        <v>133</v>
      </c>
      <c r="AA26" s="31">
        <v>8</v>
      </c>
      <c r="AB26" s="31">
        <v>0</v>
      </c>
      <c r="AC26" s="31">
        <f t="shared" si="5"/>
        <v>8</v>
      </c>
      <c r="AD26" s="30">
        <f t="shared" si="6"/>
        <v>9.9400000000000013</v>
      </c>
      <c r="AE26" s="48" t="str">
        <f t="shared" si="7"/>
        <v>M</v>
      </c>
      <c r="AF26" s="48" t="s">
        <v>418</v>
      </c>
      <c r="AG26" s="33" t="s">
        <v>133</v>
      </c>
      <c r="AH26" s="33" t="s">
        <v>133</v>
      </c>
      <c r="AI26" s="33"/>
      <c r="AJ26" s="33" t="s">
        <v>362</v>
      </c>
      <c r="AK26" s="33" t="s">
        <v>133</v>
      </c>
      <c r="AL26" s="33" t="s">
        <v>359</v>
      </c>
      <c r="AM26" s="33" t="s">
        <v>292</v>
      </c>
      <c r="AN26" s="33" t="s">
        <v>349</v>
      </c>
      <c r="AO26" s="33" t="s">
        <v>350</v>
      </c>
      <c r="AP26" s="33" t="s">
        <v>291</v>
      </c>
      <c r="AQ26" s="33" t="s">
        <v>351</v>
      </c>
      <c r="AR26" s="33" t="s">
        <v>352</v>
      </c>
      <c r="AS26" s="33" t="s">
        <v>353</v>
      </c>
      <c r="AT26" s="33" t="s">
        <v>299</v>
      </c>
      <c r="AU26" s="33" t="s">
        <v>293</v>
      </c>
      <c r="AV26" s="59" t="s">
        <v>341</v>
      </c>
      <c r="AW26" s="59" t="s">
        <v>337</v>
      </c>
      <c r="AX26" s="59" t="s">
        <v>73</v>
      </c>
    </row>
    <row r="27" spans="1:50" ht="279" customHeight="1" x14ac:dyDescent="0.25">
      <c r="A27" s="47">
        <v>24</v>
      </c>
      <c r="B27" s="24" t="s">
        <v>27</v>
      </c>
      <c r="C27" s="25" t="s">
        <v>39</v>
      </c>
      <c r="D27" s="26" t="s">
        <v>75</v>
      </c>
      <c r="E27" s="26" t="s">
        <v>138</v>
      </c>
      <c r="F27" s="25" t="s">
        <v>83</v>
      </c>
      <c r="G27" s="25" t="s">
        <v>166</v>
      </c>
      <c r="H27" s="25" t="s">
        <v>81</v>
      </c>
      <c r="I27" s="27" t="s">
        <v>89</v>
      </c>
      <c r="J27" s="28" t="s">
        <v>83</v>
      </c>
      <c r="K27" s="28" t="s">
        <v>83</v>
      </c>
      <c r="L27" s="23" t="s">
        <v>167</v>
      </c>
      <c r="M27" s="29" t="s">
        <v>233</v>
      </c>
      <c r="N27" s="34">
        <v>5</v>
      </c>
      <c r="O27" s="31">
        <v>5</v>
      </c>
      <c r="P27" s="31">
        <v>3</v>
      </c>
      <c r="Q27" s="31">
        <v>1</v>
      </c>
      <c r="R27" s="31">
        <v>5</v>
      </c>
      <c r="S27" s="31">
        <f t="shared" si="2"/>
        <v>3.9000000000000004</v>
      </c>
      <c r="T27" s="31">
        <v>4</v>
      </c>
      <c r="U27" s="31">
        <v>5</v>
      </c>
      <c r="V27" s="31">
        <f t="shared" si="3"/>
        <v>4.5999999999999996</v>
      </c>
      <c r="W27" s="32">
        <f t="shared" si="4"/>
        <v>17.940000000000001</v>
      </c>
      <c r="X27" s="48" t="str">
        <f t="shared" si="0"/>
        <v>A</v>
      </c>
      <c r="Y27" s="29" t="s">
        <v>384</v>
      </c>
      <c r="Z27" s="33" t="s">
        <v>133</v>
      </c>
      <c r="AA27" s="31">
        <v>8</v>
      </c>
      <c r="AB27" s="31">
        <v>0</v>
      </c>
      <c r="AC27" s="31">
        <f t="shared" si="5"/>
        <v>8</v>
      </c>
      <c r="AD27" s="30">
        <f t="shared" si="6"/>
        <v>9.9400000000000013</v>
      </c>
      <c r="AE27" s="48" t="str">
        <f t="shared" si="7"/>
        <v>M</v>
      </c>
      <c r="AF27" s="48" t="s">
        <v>418</v>
      </c>
      <c r="AG27" s="33" t="s">
        <v>133</v>
      </c>
      <c r="AH27" s="33" t="s">
        <v>133</v>
      </c>
      <c r="AI27" s="33"/>
      <c r="AJ27" s="33" t="s">
        <v>361</v>
      </c>
      <c r="AK27" s="33" t="s">
        <v>133</v>
      </c>
      <c r="AL27" s="33" t="s">
        <v>133</v>
      </c>
      <c r="AM27" s="33" t="s">
        <v>133</v>
      </c>
      <c r="AN27" s="33" t="s">
        <v>133</v>
      </c>
      <c r="AO27" s="33" t="s">
        <v>133</v>
      </c>
      <c r="AP27" s="33" t="s">
        <v>133</v>
      </c>
      <c r="AQ27" s="33" t="s">
        <v>133</v>
      </c>
      <c r="AR27" s="33" t="s">
        <v>133</v>
      </c>
      <c r="AS27" s="33" t="s">
        <v>133</v>
      </c>
      <c r="AT27" s="33" t="s">
        <v>133</v>
      </c>
      <c r="AU27" s="33" t="s">
        <v>133</v>
      </c>
      <c r="AV27" s="59" t="s">
        <v>282</v>
      </c>
      <c r="AW27" s="59" t="s">
        <v>337</v>
      </c>
      <c r="AX27" s="59" t="s">
        <v>73</v>
      </c>
    </row>
    <row r="28" spans="1:50" ht="274.95" customHeight="1" x14ac:dyDescent="0.25">
      <c r="A28" s="47">
        <v>25</v>
      </c>
      <c r="B28" s="24" t="s">
        <v>27</v>
      </c>
      <c r="C28" s="25" t="s">
        <v>28</v>
      </c>
      <c r="D28" s="26" t="s">
        <v>103</v>
      </c>
      <c r="E28" s="26" t="s">
        <v>138</v>
      </c>
      <c r="F28" s="25" t="s">
        <v>83</v>
      </c>
      <c r="G28" s="25" t="s">
        <v>166</v>
      </c>
      <c r="H28" s="25" t="s">
        <v>81</v>
      </c>
      <c r="I28" s="27" t="s">
        <v>89</v>
      </c>
      <c r="J28" s="28" t="s">
        <v>83</v>
      </c>
      <c r="K28" s="28" t="s">
        <v>83</v>
      </c>
      <c r="L28" s="23" t="s">
        <v>167</v>
      </c>
      <c r="M28" s="29" t="s">
        <v>234</v>
      </c>
      <c r="N28" s="34">
        <v>5</v>
      </c>
      <c r="O28" s="31">
        <v>5</v>
      </c>
      <c r="P28" s="31">
        <v>3</v>
      </c>
      <c r="Q28" s="31">
        <v>1</v>
      </c>
      <c r="R28" s="31">
        <v>5</v>
      </c>
      <c r="S28" s="31">
        <f t="shared" si="2"/>
        <v>3.9000000000000004</v>
      </c>
      <c r="T28" s="31">
        <v>4</v>
      </c>
      <c r="U28" s="31">
        <v>5</v>
      </c>
      <c r="V28" s="31">
        <f t="shared" si="3"/>
        <v>4.5999999999999996</v>
      </c>
      <c r="W28" s="32">
        <f t="shared" si="4"/>
        <v>17.940000000000001</v>
      </c>
      <c r="X28" s="48" t="str">
        <f t="shared" si="0"/>
        <v>A</v>
      </c>
      <c r="Y28" s="29" t="s">
        <v>385</v>
      </c>
      <c r="Z28" s="33" t="s">
        <v>133</v>
      </c>
      <c r="AA28" s="31">
        <v>7</v>
      </c>
      <c r="AB28" s="31">
        <v>0</v>
      </c>
      <c r="AC28" s="31">
        <f t="shared" si="5"/>
        <v>7</v>
      </c>
      <c r="AD28" s="30">
        <f t="shared" si="6"/>
        <v>10.940000000000001</v>
      </c>
      <c r="AE28" s="48" t="str">
        <f t="shared" si="7"/>
        <v>M</v>
      </c>
      <c r="AF28" s="48" t="s">
        <v>418</v>
      </c>
      <c r="AG28" s="33" t="s">
        <v>133</v>
      </c>
      <c r="AH28" s="33" t="s">
        <v>133</v>
      </c>
      <c r="AI28" s="33"/>
      <c r="AJ28" s="33" t="s">
        <v>361</v>
      </c>
      <c r="AK28" s="33" t="s">
        <v>133</v>
      </c>
      <c r="AL28" s="33" t="s">
        <v>133</v>
      </c>
      <c r="AM28" s="33" t="s">
        <v>133</v>
      </c>
      <c r="AN28" s="33" t="s">
        <v>133</v>
      </c>
      <c r="AO28" s="33" t="s">
        <v>133</v>
      </c>
      <c r="AP28" s="33" t="s">
        <v>133</v>
      </c>
      <c r="AQ28" s="33" t="s">
        <v>133</v>
      </c>
      <c r="AR28" s="33" t="s">
        <v>133</v>
      </c>
      <c r="AS28" s="33" t="s">
        <v>133</v>
      </c>
      <c r="AT28" s="33" t="s">
        <v>133</v>
      </c>
      <c r="AU28" s="33" t="s">
        <v>133</v>
      </c>
      <c r="AV28" s="33" t="s">
        <v>133</v>
      </c>
      <c r="AW28" s="33" t="s">
        <v>133</v>
      </c>
      <c r="AX28" s="33" t="s">
        <v>133</v>
      </c>
    </row>
    <row r="29" spans="1:50" ht="273.45" customHeight="1" x14ac:dyDescent="0.25">
      <c r="A29" s="47">
        <v>26</v>
      </c>
      <c r="B29" s="24" t="s">
        <v>27</v>
      </c>
      <c r="C29" s="25" t="s">
        <v>5</v>
      </c>
      <c r="D29" s="26" t="s">
        <v>101</v>
      </c>
      <c r="E29" s="26" t="s">
        <v>138</v>
      </c>
      <c r="F29" s="25" t="s">
        <v>83</v>
      </c>
      <c r="G29" s="25" t="s">
        <v>166</v>
      </c>
      <c r="H29" s="25" t="s">
        <v>81</v>
      </c>
      <c r="I29" s="27" t="s">
        <v>89</v>
      </c>
      <c r="J29" s="28" t="s">
        <v>83</v>
      </c>
      <c r="K29" s="28" t="s">
        <v>83</v>
      </c>
      <c r="L29" s="23" t="s">
        <v>167</v>
      </c>
      <c r="M29" s="29" t="s">
        <v>235</v>
      </c>
      <c r="N29" s="34">
        <v>5</v>
      </c>
      <c r="O29" s="31">
        <v>5</v>
      </c>
      <c r="P29" s="31">
        <v>3</v>
      </c>
      <c r="Q29" s="31">
        <v>1</v>
      </c>
      <c r="R29" s="31">
        <v>5</v>
      </c>
      <c r="S29" s="31">
        <f t="shared" si="2"/>
        <v>3.9000000000000004</v>
      </c>
      <c r="T29" s="31">
        <v>4</v>
      </c>
      <c r="U29" s="31">
        <v>5</v>
      </c>
      <c r="V29" s="31">
        <f t="shared" si="3"/>
        <v>4.5999999999999996</v>
      </c>
      <c r="W29" s="32">
        <f t="shared" si="4"/>
        <v>17.940000000000001</v>
      </c>
      <c r="X29" s="48" t="str">
        <f t="shared" si="0"/>
        <v>A</v>
      </c>
      <c r="Y29" s="29" t="s">
        <v>385</v>
      </c>
      <c r="Z29" s="33" t="s">
        <v>133</v>
      </c>
      <c r="AA29" s="31">
        <v>8</v>
      </c>
      <c r="AB29" s="31">
        <v>0</v>
      </c>
      <c r="AC29" s="31">
        <f t="shared" si="5"/>
        <v>8</v>
      </c>
      <c r="AD29" s="30">
        <f t="shared" si="6"/>
        <v>9.9400000000000013</v>
      </c>
      <c r="AE29" s="48" t="str">
        <f t="shared" si="7"/>
        <v>M</v>
      </c>
      <c r="AF29" s="48" t="s">
        <v>418</v>
      </c>
      <c r="AG29" s="33" t="s">
        <v>133</v>
      </c>
      <c r="AH29" s="33" t="s">
        <v>133</v>
      </c>
      <c r="AI29" s="33"/>
      <c r="AJ29" s="33" t="s">
        <v>361</v>
      </c>
      <c r="AK29" s="33" t="s">
        <v>133</v>
      </c>
      <c r="AL29" s="33" t="s">
        <v>133</v>
      </c>
      <c r="AM29" s="33" t="s">
        <v>133</v>
      </c>
      <c r="AN29" s="33" t="s">
        <v>305</v>
      </c>
      <c r="AO29" s="33" t="s">
        <v>354</v>
      </c>
      <c r="AP29" s="33" t="s">
        <v>306</v>
      </c>
      <c r="AQ29" s="33" t="s">
        <v>319</v>
      </c>
      <c r="AR29" s="33" t="s">
        <v>355</v>
      </c>
      <c r="AS29" s="33" t="s">
        <v>356</v>
      </c>
      <c r="AT29" s="33" t="s">
        <v>292</v>
      </c>
      <c r="AU29" s="33" t="s">
        <v>293</v>
      </c>
      <c r="AV29" s="59" t="s">
        <v>283</v>
      </c>
      <c r="AW29" s="59" t="s">
        <v>337</v>
      </c>
      <c r="AX29" s="59" t="s">
        <v>73</v>
      </c>
    </row>
    <row r="30" spans="1:50" ht="279.45" customHeight="1" x14ac:dyDescent="0.25">
      <c r="A30" s="47">
        <v>27</v>
      </c>
      <c r="B30" s="24" t="s">
        <v>27</v>
      </c>
      <c r="C30" s="25" t="s">
        <v>49</v>
      </c>
      <c r="D30" s="26" t="s">
        <v>73</v>
      </c>
      <c r="E30" s="26" t="s">
        <v>138</v>
      </c>
      <c r="F30" s="25" t="s">
        <v>83</v>
      </c>
      <c r="G30" s="25" t="s">
        <v>166</v>
      </c>
      <c r="H30" s="25" t="s">
        <v>81</v>
      </c>
      <c r="I30" s="27" t="s">
        <v>89</v>
      </c>
      <c r="J30" s="28" t="s">
        <v>83</v>
      </c>
      <c r="K30" s="28" t="s">
        <v>83</v>
      </c>
      <c r="L30" s="23" t="s">
        <v>167</v>
      </c>
      <c r="M30" s="29" t="s">
        <v>236</v>
      </c>
      <c r="N30" s="34">
        <v>5</v>
      </c>
      <c r="O30" s="31">
        <v>5</v>
      </c>
      <c r="P30" s="31">
        <v>3</v>
      </c>
      <c r="Q30" s="31">
        <v>1</v>
      </c>
      <c r="R30" s="31">
        <v>5</v>
      </c>
      <c r="S30" s="31">
        <f t="shared" si="2"/>
        <v>3.9000000000000004</v>
      </c>
      <c r="T30" s="31">
        <v>4</v>
      </c>
      <c r="U30" s="31">
        <v>5</v>
      </c>
      <c r="V30" s="31">
        <f t="shared" si="3"/>
        <v>4.5999999999999996</v>
      </c>
      <c r="W30" s="32">
        <f t="shared" si="4"/>
        <v>17.940000000000001</v>
      </c>
      <c r="X30" s="48" t="str">
        <f t="shared" si="0"/>
        <v>A</v>
      </c>
      <c r="Y30" s="29" t="s">
        <v>386</v>
      </c>
      <c r="Z30" s="33" t="s">
        <v>133</v>
      </c>
      <c r="AA30" s="31">
        <v>9</v>
      </c>
      <c r="AB30" s="31">
        <v>0</v>
      </c>
      <c r="AC30" s="31">
        <f t="shared" si="5"/>
        <v>9</v>
      </c>
      <c r="AD30" s="30">
        <f t="shared" si="6"/>
        <v>8.9400000000000013</v>
      </c>
      <c r="AE30" s="48" t="str">
        <f t="shared" si="7"/>
        <v>M</v>
      </c>
      <c r="AF30" s="48" t="s">
        <v>418</v>
      </c>
      <c r="AG30" s="33" t="s">
        <v>133</v>
      </c>
      <c r="AH30" s="33" t="s">
        <v>133</v>
      </c>
      <c r="AI30" s="33"/>
      <c r="AJ30" s="33" t="s">
        <v>357</v>
      </c>
      <c r="AK30" s="33" t="s">
        <v>133</v>
      </c>
      <c r="AL30" s="33" t="s">
        <v>73</v>
      </c>
      <c r="AM30" s="33" t="s">
        <v>422</v>
      </c>
      <c r="AN30" s="33" t="s">
        <v>133</v>
      </c>
      <c r="AO30" s="33" t="s">
        <v>133</v>
      </c>
      <c r="AP30" s="33" t="s">
        <v>133</v>
      </c>
      <c r="AQ30" s="33" t="s">
        <v>133</v>
      </c>
      <c r="AR30" s="33" t="s">
        <v>133</v>
      </c>
      <c r="AS30" s="33" t="s">
        <v>133</v>
      </c>
      <c r="AT30" s="33" t="s">
        <v>133</v>
      </c>
      <c r="AU30" s="33" t="s">
        <v>133</v>
      </c>
      <c r="AV30" s="59" t="s">
        <v>312</v>
      </c>
      <c r="AW30" s="59" t="s">
        <v>337</v>
      </c>
      <c r="AX30" s="59" t="s">
        <v>73</v>
      </c>
    </row>
    <row r="31" spans="1:50" ht="279.45" customHeight="1" x14ac:dyDescent="0.25">
      <c r="A31" s="47">
        <v>28</v>
      </c>
      <c r="B31" s="24" t="s">
        <v>27</v>
      </c>
      <c r="C31" s="25" t="s">
        <v>7</v>
      </c>
      <c r="D31" s="26" t="s">
        <v>101</v>
      </c>
      <c r="E31" s="26" t="s">
        <v>138</v>
      </c>
      <c r="F31" s="25" t="s">
        <v>83</v>
      </c>
      <c r="G31" s="25" t="s">
        <v>166</v>
      </c>
      <c r="H31" s="25" t="s">
        <v>81</v>
      </c>
      <c r="I31" s="27" t="s">
        <v>89</v>
      </c>
      <c r="J31" s="28" t="s">
        <v>83</v>
      </c>
      <c r="K31" s="28" t="s">
        <v>83</v>
      </c>
      <c r="L31" s="23" t="s">
        <v>167</v>
      </c>
      <c r="M31" s="29" t="s">
        <v>237</v>
      </c>
      <c r="N31" s="34">
        <v>5</v>
      </c>
      <c r="O31" s="31">
        <v>5</v>
      </c>
      <c r="P31" s="31">
        <v>3</v>
      </c>
      <c r="Q31" s="31">
        <v>1</v>
      </c>
      <c r="R31" s="31">
        <v>5</v>
      </c>
      <c r="S31" s="31">
        <f t="shared" si="2"/>
        <v>3.9000000000000004</v>
      </c>
      <c r="T31" s="31">
        <v>4</v>
      </c>
      <c r="U31" s="31">
        <v>5</v>
      </c>
      <c r="V31" s="31">
        <f t="shared" si="3"/>
        <v>4.5999999999999996</v>
      </c>
      <c r="W31" s="32">
        <f t="shared" si="4"/>
        <v>17.940000000000001</v>
      </c>
      <c r="X31" s="48" t="str">
        <f t="shared" si="0"/>
        <v>A</v>
      </c>
      <c r="Y31" s="29" t="s">
        <v>387</v>
      </c>
      <c r="Z31" s="33" t="s">
        <v>133</v>
      </c>
      <c r="AA31" s="31">
        <v>8</v>
      </c>
      <c r="AB31" s="31">
        <v>0</v>
      </c>
      <c r="AC31" s="31">
        <f t="shared" si="5"/>
        <v>8</v>
      </c>
      <c r="AD31" s="30">
        <f t="shared" si="6"/>
        <v>9.9400000000000013</v>
      </c>
      <c r="AE31" s="48" t="str">
        <f t="shared" si="7"/>
        <v>M</v>
      </c>
      <c r="AF31" s="48" t="s">
        <v>418</v>
      </c>
      <c r="AG31" s="33" t="s">
        <v>133</v>
      </c>
      <c r="AH31" s="33" t="s">
        <v>133</v>
      </c>
      <c r="AI31" s="33"/>
      <c r="AJ31" s="33" t="s">
        <v>361</v>
      </c>
      <c r="AK31" s="33" t="s">
        <v>133</v>
      </c>
      <c r="AL31" s="33" t="s">
        <v>133</v>
      </c>
      <c r="AM31" s="33" t="s">
        <v>133</v>
      </c>
      <c r="AN31" s="33" t="s">
        <v>133</v>
      </c>
      <c r="AO31" s="33" t="s">
        <v>133</v>
      </c>
      <c r="AP31" s="33" t="s">
        <v>133</v>
      </c>
      <c r="AQ31" s="33" t="s">
        <v>133</v>
      </c>
      <c r="AR31" s="33" t="s">
        <v>133</v>
      </c>
      <c r="AS31" s="33" t="s">
        <v>133</v>
      </c>
      <c r="AT31" s="33" t="s">
        <v>133</v>
      </c>
      <c r="AU31" s="33" t="s">
        <v>133</v>
      </c>
      <c r="AV31" s="33" t="s">
        <v>133</v>
      </c>
      <c r="AW31" s="33" t="s">
        <v>133</v>
      </c>
      <c r="AX31" s="33" t="s">
        <v>133</v>
      </c>
    </row>
    <row r="32" spans="1:50" ht="289.95" customHeight="1" x14ac:dyDescent="0.25">
      <c r="A32" s="47">
        <v>29</v>
      </c>
      <c r="B32" s="24" t="s">
        <v>27</v>
      </c>
      <c r="C32" s="25" t="s">
        <v>12</v>
      </c>
      <c r="D32" s="26" t="s">
        <v>102</v>
      </c>
      <c r="E32" s="26" t="s">
        <v>138</v>
      </c>
      <c r="F32" s="25" t="s">
        <v>83</v>
      </c>
      <c r="G32" s="25" t="s">
        <v>166</v>
      </c>
      <c r="H32" s="25" t="s">
        <v>81</v>
      </c>
      <c r="I32" s="27" t="s">
        <v>89</v>
      </c>
      <c r="J32" s="28" t="s">
        <v>83</v>
      </c>
      <c r="K32" s="28" t="s">
        <v>83</v>
      </c>
      <c r="L32" s="23" t="s">
        <v>167</v>
      </c>
      <c r="M32" s="29" t="s">
        <v>238</v>
      </c>
      <c r="N32" s="34">
        <v>5</v>
      </c>
      <c r="O32" s="31">
        <v>5</v>
      </c>
      <c r="P32" s="31">
        <v>3</v>
      </c>
      <c r="Q32" s="31">
        <v>1</v>
      </c>
      <c r="R32" s="31">
        <v>5</v>
      </c>
      <c r="S32" s="31">
        <f t="shared" si="2"/>
        <v>3.9000000000000004</v>
      </c>
      <c r="T32" s="31">
        <v>4</v>
      </c>
      <c r="U32" s="31">
        <v>5</v>
      </c>
      <c r="V32" s="31">
        <f t="shared" si="3"/>
        <v>4.5999999999999996</v>
      </c>
      <c r="W32" s="32">
        <f t="shared" si="4"/>
        <v>17.940000000000001</v>
      </c>
      <c r="X32" s="48" t="str">
        <f t="shared" si="0"/>
        <v>A</v>
      </c>
      <c r="Y32" s="29" t="s">
        <v>388</v>
      </c>
      <c r="Z32" s="33" t="s">
        <v>133</v>
      </c>
      <c r="AA32" s="31">
        <v>8</v>
      </c>
      <c r="AB32" s="31">
        <v>0</v>
      </c>
      <c r="AC32" s="31">
        <f t="shared" si="5"/>
        <v>8</v>
      </c>
      <c r="AD32" s="30">
        <f t="shared" si="6"/>
        <v>9.9400000000000013</v>
      </c>
      <c r="AE32" s="48" t="str">
        <f t="shared" si="7"/>
        <v>M</v>
      </c>
      <c r="AF32" s="48" t="s">
        <v>418</v>
      </c>
      <c r="AG32" s="33" t="s">
        <v>133</v>
      </c>
      <c r="AH32" s="33" t="s">
        <v>133</v>
      </c>
      <c r="AI32" s="33"/>
      <c r="AJ32" s="33" t="s">
        <v>361</v>
      </c>
      <c r="AK32" s="33" t="s">
        <v>133</v>
      </c>
      <c r="AL32" s="33" t="s">
        <v>133</v>
      </c>
      <c r="AM32" s="33" t="s">
        <v>133</v>
      </c>
      <c r="AN32" s="33" t="s">
        <v>133</v>
      </c>
      <c r="AO32" s="33" t="s">
        <v>133</v>
      </c>
      <c r="AP32" s="33" t="s">
        <v>133</v>
      </c>
      <c r="AQ32" s="33" t="s">
        <v>133</v>
      </c>
      <c r="AR32" s="33" t="s">
        <v>133</v>
      </c>
      <c r="AS32" s="33" t="s">
        <v>133</v>
      </c>
      <c r="AT32" s="33" t="s">
        <v>133</v>
      </c>
      <c r="AU32" s="33" t="s">
        <v>133</v>
      </c>
      <c r="AV32" s="59" t="s">
        <v>313</v>
      </c>
      <c r="AW32" s="59" t="s">
        <v>337</v>
      </c>
      <c r="AX32" s="59" t="s">
        <v>73</v>
      </c>
    </row>
    <row r="33" spans="1:50" ht="280.95" customHeight="1" x14ac:dyDescent="0.25">
      <c r="A33" s="47">
        <v>30</v>
      </c>
      <c r="B33" s="24" t="s">
        <v>27</v>
      </c>
      <c r="C33" s="25" t="s">
        <v>77</v>
      </c>
      <c r="D33" s="26" t="s">
        <v>74</v>
      </c>
      <c r="E33" s="26" t="s">
        <v>138</v>
      </c>
      <c r="F33" s="25" t="s">
        <v>83</v>
      </c>
      <c r="G33" s="25" t="s">
        <v>166</v>
      </c>
      <c r="H33" s="25" t="s">
        <v>81</v>
      </c>
      <c r="I33" s="27" t="s">
        <v>89</v>
      </c>
      <c r="J33" s="28" t="s">
        <v>83</v>
      </c>
      <c r="K33" s="28" t="s">
        <v>83</v>
      </c>
      <c r="L33" s="23" t="s">
        <v>167</v>
      </c>
      <c r="M33" s="29" t="s">
        <v>239</v>
      </c>
      <c r="N33" s="34">
        <v>5</v>
      </c>
      <c r="O33" s="31">
        <v>5</v>
      </c>
      <c r="P33" s="31">
        <v>3</v>
      </c>
      <c r="Q33" s="31">
        <v>1</v>
      </c>
      <c r="R33" s="31">
        <v>5</v>
      </c>
      <c r="S33" s="31">
        <f t="shared" si="2"/>
        <v>3.9000000000000004</v>
      </c>
      <c r="T33" s="31">
        <v>4</v>
      </c>
      <c r="U33" s="31">
        <v>5</v>
      </c>
      <c r="V33" s="31">
        <f t="shared" si="3"/>
        <v>4.5999999999999996</v>
      </c>
      <c r="W33" s="32">
        <f t="shared" si="4"/>
        <v>17.940000000000001</v>
      </c>
      <c r="X33" s="48" t="str">
        <f t="shared" si="0"/>
        <v>A</v>
      </c>
      <c r="Y33" s="29" t="s">
        <v>389</v>
      </c>
      <c r="Z33" s="33" t="s">
        <v>133</v>
      </c>
      <c r="AA33" s="31">
        <v>9</v>
      </c>
      <c r="AB33" s="31">
        <v>0</v>
      </c>
      <c r="AC33" s="31">
        <f t="shared" si="5"/>
        <v>9</v>
      </c>
      <c r="AD33" s="30">
        <f t="shared" si="6"/>
        <v>8.9400000000000013</v>
      </c>
      <c r="AE33" s="48" t="str">
        <f t="shared" si="7"/>
        <v>M</v>
      </c>
      <c r="AF33" s="48" t="s">
        <v>418</v>
      </c>
      <c r="AG33" s="33" t="s">
        <v>133</v>
      </c>
      <c r="AH33" s="33" t="s">
        <v>133</v>
      </c>
      <c r="AI33" s="33"/>
      <c r="AJ33" s="33" t="s">
        <v>361</v>
      </c>
      <c r="AK33" s="33" t="s">
        <v>133</v>
      </c>
      <c r="AL33" s="33" t="s">
        <v>133</v>
      </c>
      <c r="AM33" s="33" t="s">
        <v>133</v>
      </c>
      <c r="AN33" s="33" t="s">
        <v>133</v>
      </c>
      <c r="AO33" s="33" t="s">
        <v>133</v>
      </c>
      <c r="AP33" s="33" t="s">
        <v>133</v>
      </c>
      <c r="AQ33" s="33" t="s">
        <v>133</v>
      </c>
      <c r="AR33" s="33" t="s">
        <v>133</v>
      </c>
      <c r="AS33" s="33" t="s">
        <v>133</v>
      </c>
      <c r="AT33" s="33" t="s">
        <v>133</v>
      </c>
      <c r="AU33" s="33" t="s">
        <v>133</v>
      </c>
      <c r="AV33" s="59" t="s">
        <v>284</v>
      </c>
      <c r="AW33" s="59" t="s">
        <v>337</v>
      </c>
      <c r="AX33" s="59" t="s">
        <v>73</v>
      </c>
    </row>
    <row r="34" spans="1:50" ht="289.95" customHeight="1" x14ac:dyDescent="0.25">
      <c r="A34" s="47">
        <v>31</v>
      </c>
      <c r="B34" s="24" t="s">
        <v>27</v>
      </c>
      <c r="C34" s="25" t="s">
        <v>8</v>
      </c>
      <c r="D34" s="26" t="s">
        <v>78</v>
      </c>
      <c r="E34" s="26" t="s">
        <v>138</v>
      </c>
      <c r="F34" s="25" t="s">
        <v>83</v>
      </c>
      <c r="G34" s="25" t="s">
        <v>166</v>
      </c>
      <c r="H34" s="25" t="s">
        <v>81</v>
      </c>
      <c r="I34" s="27" t="s">
        <v>89</v>
      </c>
      <c r="J34" s="28" t="s">
        <v>83</v>
      </c>
      <c r="K34" s="28" t="s">
        <v>83</v>
      </c>
      <c r="L34" s="23" t="s">
        <v>167</v>
      </c>
      <c r="M34" s="26" t="s">
        <v>240</v>
      </c>
      <c r="N34" s="25">
        <v>5</v>
      </c>
      <c r="O34" s="31">
        <v>5</v>
      </c>
      <c r="P34" s="31">
        <v>3</v>
      </c>
      <c r="Q34" s="31">
        <v>1</v>
      </c>
      <c r="R34" s="31">
        <v>5</v>
      </c>
      <c r="S34" s="31">
        <f t="shared" si="2"/>
        <v>3.9000000000000004</v>
      </c>
      <c r="T34" s="31">
        <v>4</v>
      </c>
      <c r="U34" s="31">
        <v>5</v>
      </c>
      <c r="V34" s="31">
        <f t="shared" si="3"/>
        <v>4.5999999999999996</v>
      </c>
      <c r="W34" s="32">
        <f t="shared" si="4"/>
        <v>17.940000000000001</v>
      </c>
      <c r="X34" s="48" t="str">
        <f t="shared" si="0"/>
        <v>A</v>
      </c>
      <c r="Y34" s="29" t="s">
        <v>390</v>
      </c>
      <c r="Z34" s="33" t="s">
        <v>133</v>
      </c>
      <c r="AA34" s="31">
        <v>9</v>
      </c>
      <c r="AB34" s="31">
        <v>0</v>
      </c>
      <c r="AC34" s="31">
        <f t="shared" si="5"/>
        <v>9</v>
      </c>
      <c r="AD34" s="30">
        <f t="shared" si="6"/>
        <v>8.9400000000000013</v>
      </c>
      <c r="AE34" s="48" t="str">
        <f t="shared" si="7"/>
        <v>M</v>
      </c>
      <c r="AF34" s="48" t="s">
        <v>418</v>
      </c>
      <c r="AG34" s="33" t="s">
        <v>133</v>
      </c>
      <c r="AH34" s="33" t="s">
        <v>133</v>
      </c>
      <c r="AI34" s="33"/>
      <c r="AJ34" s="33" t="s">
        <v>300</v>
      </c>
      <c r="AK34" s="33" t="s">
        <v>133</v>
      </c>
      <c r="AL34" s="33" t="s">
        <v>294</v>
      </c>
      <c r="AM34" s="33" t="s">
        <v>298</v>
      </c>
      <c r="AN34" s="33" t="s">
        <v>133</v>
      </c>
      <c r="AO34" s="33" t="s">
        <v>133</v>
      </c>
      <c r="AP34" s="33" t="s">
        <v>133</v>
      </c>
      <c r="AQ34" s="33" t="s">
        <v>133</v>
      </c>
      <c r="AR34" s="33" t="s">
        <v>133</v>
      </c>
      <c r="AS34" s="33" t="s">
        <v>133</v>
      </c>
      <c r="AT34" s="33" t="s">
        <v>133</v>
      </c>
      <c r="AU34" s="33" t="s">
        <v>133</v>
      </c>
      <c r="AV34" s="33" t="s">
        <v>133</v>
      </c>
      <c r="AW34" s="33" t="s">
        <v>133</v>
      </c>
      <c r="AX34" s="33" t="s">
        <v>133</v>
      </c>
    </row>
    <row r="35" spans="1:50" ht="274.2" customHeight="1" x14ac:dyDescent="0.25">
      <c r="A35" s="47">
        <v>32</v>
      </c>
      <c r="B35" s="24" t="s">
        <v>27</v>
      </c>
      <c r="C35" s="25" t="s">
        <v>29</v>
      </c>
      <c r="D35" s="26" t="s">
        <v>78</v>
      </c>
      <c r="E35" s="26" t="s">
        <v>138</v>
      </c>
      <c r="F35" s="25" t="s">
        <v>83</v>
      </c>
      <c r="G35" s="25" t="s">
        <v>166</v>
      </c>
      <c r="H35" s="25" t="s">
        <v>81</v>
      </c>
      <c r="I35" s="27" t="s">
        <v>89</v>
      </c>
      <c r="J35" s="28" t="s">
        <v>83</v>
      </c>
      <c r="K35" s="28" t="s">
        <v>83</v>
      </c>
      <c r="L35" s="23" t="s">
        <v>167</v>
      </c>
      <c r="M35" s="26" t="s">
        <v>240</v>
      </c>
      <c r="N35" s="25">
        <v>5</v>
      </c>
      <c r="O35" s="31">
        <v>5</v>
      </c>
      <c r="P35" s="31">
        <v>3</v>
      </c>
      <c r="Q35" s="31">
        <v>1</v>
      </c>
      <c r="R35" s="31">
        <v>5</v>
      </c>
      <c r="S35" s="31">
        <f t="shared" si="2"/>
        <v>3.9000000000000004</v>
      </c>
      <c r="T35" s="31">
        <v>4</v>
      </c>
      <c r="U35" s="31">
        <v>5</v>
      </c>
      <c r="V35" s="31">
        <f t="shared" si="3"/>
        <v>4.5999999999999996</v>
      </c>
      <c r="W35" s="32">
        <f t="shared" si="4"/>
        <v>17.940000000000001</v>
      </c>
      <c r="X35" s="48" t="str">
        <f t="shared" si="0"/>
        <v>A</v>
      </c>
      <c r="Y35" s="29" t="s">
        <v>390</v>
      </c>
      <c r="Z35" s="33" t="s">
        <v>133</v>
      </c>
      <c r="AA35" s="31">
        <v>9</v>
      </c>
      <c r="AB35" s="31">
        <v>0</v>
      </c>
      <c r="AC35" s="31">
        <f t="shared" si="5"/>
        <v>9</v>
      </c>
      <c r="AD35" s="30">
        <f t="shared" si="6"/>
        <v>8.9400000000000013</v>
      </c>
      <c r="AE35" s="48" t="str">
        <f t="shared" si="7"/>
        <v>M</v>
      </c>
      <c r="AF35" s="48" t="s">
        <v>418</v>
      </c>
      <c r="AG35" s="33" t="s">
        <v>133</v>
      </c>
      <c r="AH35" s="33" t="s">
        <v>133</v>
      </c>
      <c r="AI35" s="33"/>
      <c r="AJ35" s="33" t="s">
        <v>301</v>
      </c>
      <c r="AK35" s="33" t="s">
        <v>133</v>
      </c>
      <c r="AL35" s="33" t="s">
        <v>294</v>
      </c>
      <c r="AM35" s="33" t="s">
        <v>298</v>
      </c>
      <c r="AN35" s="33" t="s">
        <v>133</v>
      </c>
      <c r="AO35" s="33" t="s">
        <v>133</v>
      </c>
      <c r="AP35" s="33" t="s">
        <v>133</v>
      </c>
      <c r="AQ35" s="33" t="s">
        <v>133</v>
      </c>
      <c r="AR35" s="33" t="s">
        <v>133</v>
      </c>
      <c r="AS35" s="33" t="s">
        <v>133</v>
      </c>
      <c r="AT35" s="33" t="s">
        <v>133</v>
      </c>
      <c r="AU35" s="33" t="s">
        <v>133</v>
      </c>
      <c r="AV35" s="33" t="s">
        <v>133</v>
      </c>
      <c r="AW35" s="33" t="s">
        <v>133</v>
      </c>
      <c r="AX35" s="33" t="s">
        <v>133</v>
      </c>
    </row>
    <row r="36" spans="1:50" ht="273" customHeight="1" x14ac:dyDescent="0.25">
      <c r="A36" s="47">
        <v>33</v>
      </c>
      <c r="B36" s="24" t="s">
        <v>27</v>
      </c>
      <c r="C36" s="25" t="s">
        <v>13</v>
      </c>
      <c r="D36" s="26" t="s">
        <v>78</v>
      </c>
      <c r="E36" s="26" t="s">
        <v>138</v>
      </c>
      <c r="F36" s="25" t="s">
        <v>83</v>
      </c>
      <c r="G36" s="25" t="s">
        <v>166</v>
      </c>
      <c r="H36" s="25" t="s">
        <v>81</v>
      </c>
      <c r="I36" s="27" t="s">
        <v>89</v>
      </c>
      <c r="J36" s="28" t="s">
        <v>83</v>
      </c>
      <c r="K36" s="28" t="s">
        <v>83</v>
      </c>
      <c r="L36" s="23" t="s">
        <v>167</v>
      </c>
      <c r="M36" s="26" t="s">
        <v>241</v>
      </c>
      <c r="N36" s="25">
        <v>5</v>
      </c>
      <c r="O36" s="31">
        <v>5</v>
      </c>
      <c r="P36" s="31">
        <v>3</v>
      </c>
      <c r="Q36" s="31">
        <v>1</v>
      </c>
      <c r="R36" s="31">
        <v>5</v>
      </c>
      <c r="S36" s="31">
        <f t="shared" si="2"/>
        <v>3.9000000000000004</v>
      </c>
      <c r="T36" s="31">
        <v>4</v>
      </c>
      <c r="U36" s="31">
        <v>5</v>
      </c>
      <c r="V36" s="31">
        <f t="shared" si="3"/>
        <v>4.5999999999999996</v>
      </c>
      <c r="W36" s="32">
        <f t="shared" si="4"/>
        <v>17.940000000000001</v>
      </c>
      <c r="X36" s="48" t="str">
        <f t="shared" si="0"/>
        <v>A</v>
      </c>
      <c r="Y36" s="29" t="s">
        <v>391</v>
      </c>
      <c r="Z36" s="33" t="s">
        <v>133</v>
      </c>
      <c r="AA36" s="31">
        <v>8</v>
      </c>
      <c r="AB36" s="31">
        <v>0</v>
      </c>
      <c r="AC36" s="31">
        <f t="shared" si="5"/>
        <v>8</v>
      </c>
      <c r="AD36" s="30">
        <f t="shared" si="6"/>
        <v>9.9400000000000013</v>
      </c>
      <c r="AE36" s="48" t="str">
        <f t="shared" si="7"/>
        <v>M</v>
      </c>
      <c r="AF36" s="48" t="s">
        <v>418</v>
      </c>
      <c r="AG36" s="33" t="s">
        <v>133</v>
      </c>
      <c r="AH36" s="33" t="s">
        <v>133</v>
      </c>
      <c r="AI36" s="33"/>
      <c r="AJ36" s="33" t="s">
        <v>361</v>
      </c>
      <c r="AK36" s="33" t="s">
        <v>133</v>
      </c>
      <c r="AL36" s="33" t="s">
        <v>133</v>
      </c>
      <c r="AM36" s="33" t="s">
        <v>133</v>
      </c>
      <c r="AN36" s="33" t="s">
        <v>133</v>
      </c>
      <c r="AO36" s="33" t="s">
        <v>133</v>
      </c>
      <c r="AP36" s="33" t="s">
        <v>133</v>
      </c>
      <c r="AQ36" s="33" t="s">
        <v>133</v>
      </c>
      <c r="AR36" s="33" t="s">
        <v>133</v>
      </c>
      <c r="AS36" s="33" t="s">
        <v>133</v>
      </c>
      <c r="AT36" s="33" t="s">
        <v>133</v>
      </c>
      <c r="AU36" s="33" t="s">
        <v>133</v>
      </c>
      <c r="AV36" s="59" t="s">
        <v>314</v>
      </c>
      <c r="AW36" s="59" t="s">
        <v>337</v>
      </c>
      <c r="AX36" s="59" t="s">
        <v>73</v>
      </c>
    </row>
    <row r="37" spans="1:50" ht="269.7" customHeight="1" x14ac:dyDescent="0.25">
      <c r="A37" s="47">
        <v>34</v>
      </c>
      <c r="B37" s="24" t="s">
        <v>27</v>
      </c>
      <c r="C37" s="25" t="s">
        <v>43</v>
      </c>
      <c r="D37" s="26" t="s">
        <v>103</v>
      </c>
      <c r="E37" s="26" t="s">
        <v>138</v>
      </c>
      <c r="F37" s="25" t="s">
        <v>83</v>
      </c>
      <c r="G37" s="25" t="s">
        <v>166</v>
      </c>
      <c r="H37" s="25" t="s">
        <v>81</v>
      </c>
      <c r="I37" s="27" t="s">
        <v>89</v>
      </c>
      <c r="J37" s="28" t="s">
        <v>83</v>
      </c>
      <c r="K37" s="28" t="s">
        <v>83</v>
      </c>
      <c r="L37" s="23" t="s">
        <v>167</v>
      </c>
      <c r="M37" s="29" t="s">
        <v>242</v>
      </c>
      <c r="N37" s="25">
        <v>5</v>
      </c>
      <c r="O37" s="31">
        <v>5</v>
      </c>
      <c r="P37" s="31">
        <v>3</v>
      </c>
      <c r="Q37" s="31">
        <v>1</v>
      </c>
      <c r="R37" s="31">
        <v>5</v>
      </c>
      <c r="S37" s="31">
        <f t="shared" si="2"/>
        <v>3.9000000000000004</v>
      </c>
      <c r="T37" s="31">
        <v>4</v>
      </c>
      <c r="U37" s="31">
        <v>5</v>
      </c>
      <c r="V37" s="31">
        <f t="shared" si="3"/>
        <v>4.5999999999999996</v>
      </c>
      <c r="W37" s="32">
        <f t="shared" si="4"/>
        <v>17.940000000000001</v>
      </c>
      <c r="X37" s="48" t="str">
        <f t="shared" si="0"/>
        <v>A</v>
      </c>
      <c r="Y37" s="29" t="s">
        <v>392</v>
      </c>
      <c r="Z37" s="33" t="s">
        <v>133</v>
      </c>
      <c r="AA37" s="31">
        <v>9</v>
      </c>
      <c r="AB37" s="31">
        <v>0</v>
      </c>
      <c r="AC37" s="31">
        <f t="shared" si="5"/>
        <v>9</v>
      </c>
      <c r="AD37" s="30">
        <f t="shared" si="6"/>
        <v>8.9400000000000013</v>
      </c>
      <c r="AE37" s="48" t="str">
        <f t="shared" si="7"/>
        <v>M</v>
      </c>
      <c r="AF37" s="48" t="s">
        <v>418</v>
      </c>
      <c r="AG37" s="33" t="s">
        <v>133</v>
      </c>
      <c r="AH37" s="33" t="s">
        <v>133</v>
      </c>
      <c r="AI37" s="33"/>
      <c r="AJ37" s="33" t="s">
        <v>361</v>
      </c>
      <c r="AK37" s="33" t="s">
        <v>133</v>
      </c>
      <c r="AL37" s="33" t="s">
        <v>133</v>
      </c>
      <c r="AM37" s="33" t="s">
        <v>133</v>
      </c>
      <c r="AN37" s="33" t="s">
        <v>133</v>
      </c>
      <c r="AO37" s="33" t="s">
        <v>133</v>
      </c>
      <c r="AP37" s="33" t="s">
        <v>133</v>
      </c>
      <c r="AQ37" s="33" t="s">
        <v>133</v>
      </c>
      <c r="AR37" s="33" t="s">
        <v>133</v>
      </c>
      <c r="AS37" s="33" t="s">
        <v>133</v>
      </c>
      <c r="AT37" s="33" t="s">
        <v>133</v>
      </c>
      <c r="AU37" s="33" t="s">
        <v>133</v>
      </c>
      <c r="AV37" s="59" t="s">
        <v>285</v>
      </c>
      <c r="AW37" s="59" t="s">
        <v>337</v>
      </c>
      <c r="AX37" s="59" t="s">
        <v>73</v>
      </c>
    </row>
    <row r="38" spans="1:50" ht="276.45" customHeight="1" x14ac:dyDescent="0.25">
      <c r="A38" s="47">
        <v>35</v>
      </c>
      <c r="B38" s="24" t="s">
        <v>27</v>
      </c>
      <c r="C38" s="25" t="s">
        <v>178</v>
      </c>
      <c r="D38" s="26" t="s">
        <v>101</v>
      </c>
      <c r="E38" s="26" t="s">
        <v>138</v>
      </c>
      <c r="F38" s="25" t="s">
        <v>83</v>
      </c>
      <c r="G38" s="25" t="s">
        <v>166</v>
      </c>
      <c r="H38" s="25" t="s">
        <v>81</v>
      </c>
      <c r="I38" s="27" t="s">
        <v>89</v>
      </c>
      <c r="J38" s="28" t="s">
        <v>83</v>
      </c>
      <c r="K38" s="28" t="s">
        <v>83</v>
      </c>
      <c r="L38" s="23" t="s">
        <v>167</v>
      </c>
      <c r="M38" s="26" t="s">
        <v>243</v>
      </c>
      <c r="N38" s="25">
        <v>5</v>
      </c>
      <c r="O38" s="31">
        <v>5</v>
      </c>
      <c r="P38" s="31">
        <v>3</v>
      </c>
      <c r="Q38" s="31">
        <v>1</v>
      </c>
      <c r="R38" s="31">
        <v>5</v>
      </c>
      <c r="S38" s="31">
        <f t="shared" si="2"/>
        <v>3.9000000000000004</v>
      </c>
      <c r="T38" s="31">
        <v>4</v>
      </c>
      <c r="U38" s="31">
        <v>5</v>
      </c>
      <c r="V38" s="31">
        <f t="shared" si="3"/>
        <v>4.5999999999999996</v>
      </c>
      <c r="W38" s="32">
        <f t="shared" si="4"/>
        <v>17.940000000000001</v>
      </c>
      <c r="X38" s="48" t="str">
        <f t="shared" si="0"/>
        <v>A</v>
      </c>
      <c r="Y38" s="29" t="s">
        <v>387</v>
      </c>
      <c r="Z38" s="33" t="s">
        <v>133</v>
      </c>
      <c r="AA38" s="31">
        <v>6</v>
      </c>
      <c r="AB38" s="31">
        <v>0</v>
      </c>
      <c r="AC38" s="31">
        <f t="shared" si="5"/>
        <v>6</v>
      </c>
      <c r="AD38" s="30">
        <f t="shared" si="6"/>
        <v>11.940000000000001</v>
      </c>
      <c r="AE38" s="48" t="str">
        <f t="shared" si="7"/>
        <v>M</v>
      </c>
      <c r="AF38" s="48" t="s">
        <v>418</v>
      </c>
      <c r="AG38" s="33" t="s">
        <v>133</v>
      </c>
      <c r="AH38" s="33" t="s">
        <v>133</v>
      </c>
      <c r="AI38" s="33"/>
      <c r="AJ38" s="33" t="s">
        <v>361</v>
      </c>
      <c r="AK38" s="33" t="s">
        <v>133</v>
      </c>
      <c r="AL38" s="33" t="s">
        <v>133</v>
      </c>
      <c r="AM38" s="33" t="s">
        <v>133</v>
      </c>
      <c r="AN38" s="33" t="s">
        <v>133</v>
      </c>
      <c r="AO38" s="33" t="s">
        <v>133</v>
      </c>
      <c r="AP38" s="33" t="s">
        <v>133</v>
      </c>
      <c r="AQ38" s="33" t="s">
        <v>133</v>
      </c>
      <c r="AR38" s="33" t="s">
        <v>133</v>
      </c>
      <c r="AS38" s="33" t="s">
        <v>133</v>
      </c>
      <c r="AT38" s="33" t="s">
        <v>133</v>
      </c>
      <c r="AU38" s="33" t="s">
        <v>133</v>
      </c>
      <c r="AV38" s="59" t="s">
        <v>315</v>
      </c>
      <c r="AW38" s="59" t="s">
        <v>337</v>
      </c>
      <c r="AX38" s="59" t="s">
        <v>73</v>
      </c>
    </row>
    <row r="39" spans="1:50" ht="279.45" customHeight="1" x14ac:dyDescent="0.25">
      <c r="A39" s="47">
        <v>36</v>
      </c>
      <c r="B39" s="24" t="s">
        <v>27</v>
      </c>
      <c r="C39" s="25" t="s">
        <v>40</v>
      </c>
      <c r="D39" s="26" t="s">
        <v>101</v>
      </c>
      <c r="E39" s="26" t="s">
        <v>179</v>
      </c>
      <c r="F39" s="25" t="s">
        <v>83</v>
      </c>
      <c r="G39" s="25" t="s">
        <v>166</v>
      </c>
      <c r="H39" s="25" t="s">
        <v>81</v>
      </c>
      <c r="I39" s="27" t="s">
        <v>89</v>
      </c>
      <c r="J39" s="28" t="s">
        <v>83</v>
      </c>
      <c r="K39" s="28" t="s">
        <v>83</v>
      </c>
      <c r="L39" s="23" t="s">
        <v>167</v>
      </c>
      <c r="M39" s="26" t="s">
        <v>244</v>
      </c>
      <c r="N39" s="25">
        <v>5</v>
      </c>
      <c r="O39" s="31">
        <v>5</v>
      </c>
      <c r="P39" s="31">
        <v>3</v>
      </c>
      <c r="Q39" s="31">
        <v>1</v>
      </c>
      <c r="R39" s="31">
        <v>5</v>
      </c>
      <c r="S39" s="31">
        <f t="shared" si="2"/>
        <v>3.9000000000000004</v>
      </c>
      <c r="T39" s="31">
        <v>4</v>
      </c>
      <c r="U39" s="31">
        <v>5</v>
      </c>
      <c r="V39" s="31">
        <f t="shared" si="3"/>
        <v>4.5999999999999996</v>
      </c>
      <c r="W39" s="32">
        <f t="shared" si="4"/>
        <v>17.940000000000001</v>
      </c>
      <c r="X39" s="48" t="str">
        <f t="shared" si="0"/>
        <v>A</v>
      </c>
      <c r="Y39" s="29" t="s">
        <v>387</v>
      </c>
      <c r="Z39" s="33" t="s">
        <v>133</v>
      </c>
      <c r="AA39" s="31">
        <v>6</v>
      </c>
      <c r="AB39" s="31">
        <v>0</v>
      </c>
      <c r="AC39" s="31">
        <f t="shared" si="5"/>
        <v>6</v>
      </c>
      <c r="AD39" s="30">
        <f t="shared" si="6"/>
        <v>11.940000000000001</v>
      </c>
      <c r="AE39" s="48" t="str">
        <f t="shared" si="7"/>
        <v>M</v>
      </c>
      <c r="AF39" s="48" t="s">
        <v>418</v>
      </c>
      <c r="AG39" s="33" t="s">
        <v>133</v>
      </c>
      <c r="AH39" s="33" t="s">
        <v>133</v>
      </c>
      <c r="AI39" s="33"/>
      <c r="AJ39" s="33" t="s">
        <v>361</v>
      </c>
      <c r="AK39" s="33" t="s">
        <v>133</v>
      </c>
      <c r="AL39" s="33" t="s">
        <v>133</v>
      </c>
      <c r="AM39" s="33" t="s">
        <v>133</v>
      </c>
      <c r="AN39" s="33" t="s">
        <v>133</v>
      </c>
      <c r="AO39" s="33" t="s">
        <v>133</v>
      </c>
      <c r="AP39" s="33" t="s">
        <v>133</v>
      </c>
      <c r="AQ39" s="33" t="s">
        <v>133</v>
      </c>
      <c r="AR39" s="33" t="s">
        <v>133</v>
      </c>
      <c r="AS39" s="33" t="s">
        <v>133</v>
      </c>
      <c r="AT39" s="33" t="s">
        <v>133</v>
      </c>
      <c r="AU39" s="33" t="s">
        <v>133</v>
      </c>
      <c r="AV39" s="59" t="s">
        <v>316</v>
      </c>
      <c r="AW39" s="59" t="s">
        <v>337</v>
      </c>
      <c r="AX39" s="59" t="s">
        <v>73</v>
      </c>
    </row>
    <row r="40" spans="1:50" ht="294.45" customHeight="1" x14ac:dyDescent="0.25">
      <c r="A40" s="47">
        <v>37</v>
      </c>
      <c r="B40" s="24" t="s">
        <v>27</v>
      </c>
      <c r="C40" s="25" t="s">
        <v>15</v>
      </c>
      <c r="D40" s="26" t="s">
        <v>145</v>
      </c>
      <c r="E40" s="26" t="s">
        <v>138</v>
      </c>
      <c r="F40" s="25" t="s">
        <v>83</v>
      </c>
      <c r="G40" s="25" t="s">
        <v>166</v>
      </c>
      <c r="H40" s="25" t="s">
        <v>81</v>
      </c>
      <c r="I40" s="27" t="s">
        <v>89</v>
      </c>
      <c r="J40" s="28" t="s">
        <v>83</v>
      </c>
      <c r="K40" s="28" t="s">
        <v>83</v>
      </c>
      <c r="L40" s="23" t="s">
        <v>167</v>
      </c>
      <c r="M40" s="29" t="s">
        <v>245</v>
      </c>
      <c r="N40" s="34">
        <v>5</v>
      </c>
      <c r="O40" s="31">
        <v>5</v>
      </c>
      <c r="P40" s="31">
        <v>3</v>
      </c>
      <c r="Q40" s="31">
        <v>1</v>
      </c>
      <c r="R40" s="31">
        <v>5</v>
      </c>
      <c r="S40" s="31">
        <f t="shared" si="2"/>
        <v>3.9000000000000004</v>
      </c>
      <c r="T40" s="31">
        <v>4</v>
      </c>
      <c r="U40" s="31">
        <v>5</v>
      </c>
      <c r="V40" s="31">
        <f t="shared" si="3"/>
        <v>4.5999999999999996</v>
      </c>
      <c r="W40" s="32">
        <f t="shared" si="4"/>
        <v>17.940000000000001</v>
      </c>
      <c r="X40" s="48" t="str">
        <f t="shared" si="0"/>
        <v>A</v>
      </c>
      <c r="Y40" s="29" t="s">
        <v>395</v>
      </c>
      <c r="Z40" s="33" t="s">
        <v>133</v>
      </c>
      <c r="AA40" s="31">
        <v>8</v>
      </c>
      <c r="AB40" s="31">
        <v>0</v>
      </c>
      <c r="AC40" s="31">
        <f t="shared" si="5"/>
        <v>8</v>
      </c>
      <c r="AD40" s="30">
        <f t="shared" si="6"/>
        <v>9.9400000000000013</v>
      </c>
      <c r="AE40" s="48" t="str">
        <f t="shared" si="7"/>
        <v>M</v>
      </c>
      <c r="AF40" s="48" t="s">
        <v>418</v>
      </c>
      <c r="AG40" s="33" t="s">
        <v>133</v>
      </c>
      <c r="AH40" s="33" t="s">
        <v>133</v>
      </c>
      <c r="AI40" s="33"/>
      <c r="AJ40" s="33" t="s">
        <v>361</v>
      </c>
      <c r="AK40" s="33" t="s">
        <v>133</v>
      </c>
      <c r="AL40" s="33" t="s">
        <v>133</v>
      </c>
      <c r="AM40" s="33" t="s">
        <v>133</v>
      </c>
      <c r="AN40" s="33" t="s">
        <v>133</v>
      </c>
      <c r="AO40" s="33" t="s">
        <v>133</v>
      </c>
      <c r="AP40" s="33" t="s">
        <v>133</v>
      </c>
      <c r="AQ40" s="33" t="s">
        <v>133</v>
      </c>
      <c r="AR40" s="33" t="s">
        <v>133</v>
      </c>
      <c r="AS40" s="33" t="s">
        <v>133</v>
      </c>
      <c r="AT40" s="33" t="s">
        <v>133</v>
      </c>
      <c r="AU40" s="33" t="s">
        <v>133</v>
      </c>
      <c r="AV40" s="59" t="s">
        <v>317</v>
      </c>
      <c r="AW40" s="59" t="s">
        <v>337</v>
      </c>
      <c r="AX40" s="59" t="s">
        <v>281</v>
      </c>
    </row>
    <row r="41" spans="1:50" ht="289.95" customHeight="1" x14ac:dyDescent="0.25">
      <c r="A41" s="47">
        <v>38</v>
      </c>
      <c r="B41" s="24" t="s">
        <v>27</v>
      </c>
      <c r="C41" s="25" t="s">
        <v>16</v>
      </c>
      <c r="D41" s="26" t="s">
        <v>146</v>
      </c>
      <c r="E41" s="26" t="s">
        <v>138</v>
      </c>
      <c r="F41" s="25" t="s">
        <v>83</v>
      </c>
      <c r="G41" s="25" t="s">
        <v>166</v>
      </c>
      <c r="H41" s="25" t="s">
        <v>81</v>
      </c>
      <c r="I41" s="27" t="s">
        <v>89</v>
      </c>
      <c r="J41" s="28" t="s">
        <v>83</v>
      </c>
      <c r="K41" s="28" t="s">
        <v>83</v>
      </c>
      <c r="L41" s="23" t="s">
        <v>167</v>
      </c>
      <c r="M41" s="29" t="s">
        <v>246</v>
      </c>
      <c r="N41" s="34">
        <v>5</v>
      </c>
      <c r="O41" s="31">
        <v>5</v>
      </c>
      <c r="P41" s="31">
        <v>3</v>
      </c>
      <c r="Q41" s="31">
        <v>1</v>
      </c>
      <c r="R41" s="31">
        <v>5</v>
      </c>
      <c r="S41" s="31">
        <f t="shared" si="2"/>
        <v>3.9000000000000004</v>
      </c>
      <c r="T41" s="31">
        <v>4</v>
      </c>
      <c r="U41" s="31">
        <v>5</v>
      </c>
      <c r="V41" s="31">
        <f t="shared" si="3"/>
        <v>4.5999999999999996</v>
      </c>
      <c r="W41" s="32">
        <f t="shared" si="4"/>
        <v>17.940000000000001</v>
      </c>
      <c r="X41" s="48" t="str">
        <f t="shared" si="0"/>
        <v>A</v>
      </c>
      <c r="Y41" s="29" t="s">
        <v>393</v>
      </c>
      <c r="Z41" s="33" t="s">
        <v>133</v>
      </c>
      <c r="AA41" s="31">
        <v>8</v>
      </c>
      <c r="AB41" s="31">
        <v>0</v>
      </c>
      <c r="AC41" s="31">
        <f t="shared" si="5"/>
        <v>8</v>
      </c>
      <c r="AD41" s="30">
        <f t="shared" si="6"/>
        <v>9.9400000000000013</v>
      </c>
      <c r="AE41" s="48" t="str">
        <f t="shared" si="7"/>
        <v>M</v>
      </c>
      <c r="AF41" s="48" t="s">
        <v>418</v>
      </c>
      <c r="AG41" s="33" t="s">
        <v>133</v>
      </c>
      <c r="AH41" s="33" t="s">
        <v>133</v>
      </c>
      <c r="AI41" s="33"/>
      <c r="AJ41" s="33" t="s">
        <v>361</v>
      </c>
      <c r="AK41" s="33" t="s">
        <v>133</v>
      </c>
      <c r="AL41" s="33" t="s">
        <v>133</v>
      </c>
      <c r="AM41" s="33" t="s">
        <v>133</v>
      </c>
      <c r="AN41" s="33" t="s">
        <v>133</v>
      </c>
      <c r="AO41" s="33" t="s">
        <v>133</v>
      </c>
      <c r="AP41" s="33" t="s">
        <v>133</v>
      </c>
      <c r="AQ41" s="33" t="s">
        <v>133</v>
      </c>
      <c r="AR41" s="33" t="s">
        <v>133</v>
      </c>
      <c r="AS41" s="33" t="s">
        <v>133</v>
      </c>
      <c r="AT41" s="33" t="s">
        <v>133</v>
      </c>
      <c r="AU41" s="33" t="s">
        <v>133</v>
      </c>
      <c r="AV41" s="59" t="s">
        <v>317</v>
      </c>
      <c r="AW41" s="59" t="s">
        <v>337</v>
      </c>
      <c r="AX41" s="59" t="s">
        <v>281</v>
      </c>
    </row>
    <row r="42" spans="1:50" ht="299.7" customHeight="1" x14ac:dyDescent="0.25">
      <c r="A42" s="47">
        <v>39</v>
      </c>
      <c r="B42" s="24" t="s">
        <v>27</v>
      </c>
      <c r="C42" s="25" t="s">
        <v>14</v>
      </c>
      <c r="D42" s="26" t="s">
        <v>146</v>
      </c>
      <c r="E42" s="26" t="s">
        <v>138</v>
      </c>
      <c r="F42" s="25" t="s">
        <v>83</v>
      </c>
      <c r="G42" s="25" t="s">
        <v>166</v>
      </c>
      <c r="H42" s="25" t="s">
        <v>81</v>
      </c>
      <c r="I42" s="27" t="s">
        <v>89</v>
      </c>
      <c r="J42" s="28" t="s">
        <v>83</v>
      </c>
      <c r="K42" s="28" t="s">
        <v>83</v>
      </c>
      <c r="L42" s="23" t="s">
        <v>167</v>
      </c>
      <c r="M42" s="29" t="s">
        <v>247</v>
      </c>
      <c r="N42" s="34">
        <v>5</v>
      </c>
      <c r="O42" s="31">
        <v>5</v>
      </c>
      <c r="P42" s="31">
        <v>3</v>
      </c>
      <c r="Q42" s="31">
        <v>1</v>
      </c>
      <c r="R42" s="31">
        <v>5</v>
      </c>
      <c r="S42" s="31">
        <f t="shared" si="2"/>
        <v>3.9000000000000004</v>
      </c>
      <c r="T42" s="31">
        <v>4</v>
      </c>
      <c r="U42" s="31">
        <v>5</v>
      </c>
      <c r="V42" s="31">
        <f t="shared" si="3"/>
        <v>4.5999999999999996</v>
      </c>
      <c r="W42" s="32">
        <f t="shared" si="4"/>
        <v>17.940000000000001</v>
      </c>
      <c r="X42" s="48" t="str">
        <f t="shared" si="0"/>
        <v>A</v>
      </c>
      <c r="Y42" s="29" t="s">
        <v>394</v>
      </c>
      <c r="Z42" s="33" t="s">
        <v>133</v>
      </c>
      <c r="AA42" s="31">
        <v>8</v>
      </c>
      <c r="AB42" s="31">
        <v>0</v>
      </c>
      <c r="AC42" s="31">
        <f t="shared" si="5"/>
        <v>8</v>
      </c>
      <c r="AD42" s="30">
        <f t="shared" si="6"/>
        <v>9.9400000000000013</v>
      </c>
      <c r="AE42" s="48" t="str">
        <f t="shared" si="7"/>
        <v>M</v>
      </c>
      <c r="AF42" s="48" t="s">
        <v>418</v>
      </c>
      <c r="AG42" s="33" t="s">
        <v>133</v>
      </c>
      <c r="AH42" s="33" t="s">
        <v>133</v>
      </c>
      <c r="AI42" s="33"/>
      <c r="AJ42" s="33" t="s">
        <v>361</v>
      </c>
      <c r="AK42" s="33" t="s">
        <v>133</v>
      </c>
      <c r="AL42" s="33" t="s">
        <v>133</v>
      </c>
      <c r="AM42" s="33" t="s">
        <v>133</v>
      </c>
      <c r="AN42" s="33" t="s">
        <v>133</v>
      </c>
      <c r="AO42" s="33" t="s">
        <v>133</v>
      </c>
      <c r="AP42" s="33" t="s">
        <v>133</v>
      </c>
      <c r="AQ42" s="33" t="s">
        <v>133</v>
      </c>
      <c r="AR42" s="33" t="s">
        <v>133</v>
      </c>
      <c r="AS42" s="33" t="s">
        <v>133</v>
      </c>
      <c r="AT42" s="33" t="s">
        <v>133</v>
      </c>
      <c r="AU42" s="33" t="s">
        <v>133</v>
      </c>
      <c r="AV42" s="59" t="s">
        <v>317</v>
      </c>
      <c r="AW42" s="59" t="s">
        <v>337</v>
      </c>
      <c r="AX42" s="59" t="s">
        <v>281</v>
      </c>
    </row>
    <row r="43" spans="1:50" ht="288" customHeight="1" x14ac:dyDescent="0.25">
      <c r="A43" s="47">
        <v>40</v>
      </c>
      <c r="B43" s="24" t="s">
        <v>36</v>
      </c>
      <c r="C43" s="25" t="s">
        <v>9</v>
      </c>
      <c r="D43" s="26" t="s">
        <v>180</v>
      </c>
      <c r="E43" s="26" t="s">
        <v>138</v>
      </c>
      <c r="F43" s="25" t="s">
        <v>83</v>
      </c>
      <c r="G43" s="25" t="s">
        <v>166</v>
      </c>
      <c r="H43" s="25" t="s">
        <v>81</v>
      </c>
      <c r="I43" s="27" t="s">
        <v>89</v>
      </c>
      <c r="J43" s="28" t="s">
        <v>83</v>
      </c>
      <c r="K43" s="28" t="s">
        <v>83</v>
      </c>
      <c r="L43" s="23" t="s">
        <v>173</v>
      </c>
      <c r="M43" s="26" t="s">
        <v>248</v>
      </c>
      <c r="N43" s="27">
        <v>5</v>
      </c>
      <c r="O43" s="31">
        <v>1</v>
      </c>
      <c r="P43" s="31">
        <v>3</v>
      </c>
      <c r="Q43" s="31">
        <v>1</v>
      </c>
      <c r="R43" s="31">
        <v>5</v>
      </c>
      <c r="S43" s="31">
        <f t="shared" si="2"/>
        <v>3.3</v>
      </c>
      <c r="T43" s="31">
        <v>4</v>
      </c>
      <c r="U43" s="31">
        <v>5</v>
      </c>
      <c r="V43" s="31">
        <f t="shared" si="3"/>
        <v>4.5999999999999996</v>
      </c>
      <c r="W43" s="32">
        <f t="shared" si="4"/>
        <v>15.179999999999998</v>
      </c>
      <c r="X43" s="48" t="str">
        <f t="shared" si="0"/>
        <v>M</v>
      </c>
      <c r="Y43" s="29" t="s">
        <v>396</v>
      </c>
      <c r="Z43" s="33" t="s">
        <v>133</v>
      </c>
      <c r="AA43" s="31">
        <v>8</v>
      </c>
      <c r="AB43" s="31">
        <v>0</v>
      </c>
      <c r="AC43" s="31">
        <f t="shared" si="5"/>
        <v>8</v>
      </c>
      <c r="AD43" s="30">
        <f t="shared" si="6"/>
        <v>7.1799999999999979</v>
      </c>
      <c r="AE43" s="48" t="str">
        <f t="shared" si="7"/>
        <v>M</v>
      </c>
      <c r="AF43" s="48" t="s">
        <v>418</v>
      </c>
      <c r="AG43" s="33" t="s">
        <v>133</v>
      </c>
      <c r="AH43" s="33" t="s">
        <v>133</v>
      </c>
      <c r="AI43" s="33"/>
      <c r="AJ43" s="33" t="s">
        <v>361</v>
      </c>
      <c r="AK43" s="33" t="s">
        <v>133</v>
      </c>
      <c r="AL43" s="33" t="s">
        <v>133</v>
      </c>
      <c r="AM43" s="33" t="s">
        <v>133</v>
      </c>
      <c r="AN43" s="33" t="s">
        <v>133</v>
      </c>
      <c r="AO43" s="33" t="s">
        <v>133</v>
      </c>
      <c r="AP43" s="33" t="s">
        <v>133</v>
      </c>
      <c r="AQ43" s="33" t="s">
        <v>133</v>
      </c>
      <c r="AR43" s="33" t="s">
        <v>133</v>
      </c>
      <c r="AS43" s="33" t="s">
        <v>133</v>
      </c>
      <c r="AT43" s="33" t="s">
        <v>133</v>
      </c>
      <c r="AU43" s="33" t="s">
        <v>133</v>
      </c>
      <c r="AV43" s="59" t="s">
        <v>317</v>
      </c>
      <c r="AW43" s="59" t="s">
        <v>337</v>
      </c>
      <c r="AX43" s="59" t="s">
        <v>281</v>
      </c>
    </row>
    <row r="44" spans="1:50" ht="288" customHeight="1" x14ac:dyDescent="0.25">
      <c r="A44" s="47">
        <v>41</v>
      </c>
      <c r="B44" s="24" t="s">
        <v>36</v>
      </c>
      <c r="C44" s="25" t="s">
        <v>38</v>
      </c>
      <c r="D44" s="26" t="s">
        <v>182</v>
      </c>
      <c r="E44" s="26" t="s">
        <v>131</v>
      </c>
      <c r="F44" s="25" t="s">
        <v>132</v>
      </c>
      <c r="G44" s="25" t="s">
        <v>35</v>
      </c>
      <c r="H44" s="25" t="s">
        <v>81</v>
      </c>
      <c r="I44" s="27" t="s">
        <v>89</v>
      </c>
      <c r="J44" s="28" t="s">
        <v>83</v>
      </c>
      <c r="K44" s="28" t="s">
        <v>83</v>
      </c>
      <c r="L44" s="23" t="s">
        <v>173</v>
      </c>
      <c r="M44" s="26" t="s">
        <v>249</v>
      </c>
      <c r="N44" s="27">
        <v>5</v>
      </c>
      <c r="O44" s="31">
        <v>1</v>
      </c>
      <c r="P44" s="31">
        <v>3</v>
      </c>
      <c r="Q44" s="31">
        <v>1</v>
      </c>
      <c r="R44" s="31">
        <v>3</v>
      </c>
      <c r="S44" s="31">
        <f t="shared" si="2"/>
        <v>3.0999999999999996</v>
      </c>
      <c r="T44" s="31">
        <v>3</v>
      </c>
      <c r="U44" s="31">
        <v>4</v>
      </c>
      <c r="V44" s="31">
        <f t="shared" si="3"/>
        <v>3.6</v>
      </c>
      <c r="W44" s="32">
        <f t="shared" si="4"/>
        <v>11.159999999999998</v>
      </c>
      <c r="X44" s="48" t="str">
        <f t="shared" si="0"/>
        <v>M</v>
      </c>
      <c r="Y44" s="29" t="s">
        <v>396</v>
      </c>
      <c r="Z44" s="33" t="s">
        <v>133</v>
      </c>
      <c r="AA44" s="31">
        <v>9</v>
      </c>
      <c r="AB44" s="31">
        <v>0</v>
      </c>
      <c r="AC44" s="31">
        <f t="shared" si="5"/>
        <v>9</v>
      </c>
      <c r="AD44" s="30">
        <f t="shared" si="6"/>
        <v>2.1599999999999984</v>
      </c>
      <c r="AE44" s="48" t="str">
        <f t="shared" si="7"/>
        <v>B</v>
      </c>
      <c r="AF44" s="63" t="s">
        <v>424</v>
      </c>
      <c r="AG44" s="33" t="s">
        <v>133</v>
      </c>
      <c r="AH44" s="33" t="s">
        <v>133</v>
      </c>
      <c r="AI44" s="63"/>
      <c r="AJ44" s="33" t="s">
        <v>133</v>
      </c>
      <c r="AK44" s="33" t="s">
        <v>133</v>
      </c>
      <c r="AL44" s="33" t="s">
        <v>133</v>
      </c>
      <c r="AM44" s="33" t="s">
        <v>133</v>
      </c>
      <c r="AN44" s="33" t="s">
        <v>133</v>
      </c>
      <c r="AO44" s="33" t="s">
        <v>133</v>
      </c>
      <c r="AP44" s="33" t="s">
        <v>133</v>
      </c>
      <c r="AQ44" s="33" t="s">
        <v>133</v>
      </c>
      <c r="AR44" s="33" t="s">
        <v>133</v>
      </c>
      <c r="AS44" s="33" t="s">
        <v>133</v>
      </c>
      <c r="AT44" s="33" t="s">
        <v>133</v>
      </c>
      <c r="AU44" s="33" t="s">
        <v>133</v>
      </c>
      <c r="AV44" s="59" t="s">
        <v>286</v>
      </c>
      <c r="AW44" s="59" t="s">
        <v>337</v>
      </c>
      <c r="AX44" s="59" t="s">
        <v>281</v>
      </c>
    </row>
    <row r="45" spans="1:50" ht="299.7" customHeight="1" x14ac:dyDescent="0.25">
      <c r="A45" s="47">
        <v>42</v>
      </c>
      <c r="B45" s="24" t="s">
        <v>36</v>
      </c>
      <c r="C45" s="25" t="s">
        <v>71</v>
      </c>
      <c r="D45" s="26" t="s">
        <v>104</v>
      </c>
      <c r="E45" s="26" t="s">
        <v>131</v>
      </c>
      <c r="F45" s="25" t="s">
        <v>132</v>
      </c>
      <c r="G45" s="25" t="s">
        <v>35</v>
      </c>
      <c r="H45" s="25" t="s">
        <v>81</v>
      </c>
      <c r="I45" s="27" t="s">
        <v>89</v>
      </c>
      <c r="J45" s="28" t="s">
        <v>83</v>
      </c>
      <c r="K45" s="28" t="s">
        <v>83</v>
      </c>
      <c r="L45" s="23" t="s">
        <v>173</v>
      </c>
      <c r="M45" s="26" t="s">
        <v>249</v>
      </c>
      <c r="N45" s="27">
        <v>5</v>
      </c>
      <c r="O45" s="31">
        <v>1</v>
      </c>
      <c r="P45" s="31">
        <v>3</v>
      </c>
      <c r="Q45" s="31">
        <v>1</v>
      </c>
      <c r="R45" s="31">
        <v>3</v>
      </c>
      <c r="S45" s="31">
        <f t="shared" si="2"/>
        <v>3.0999999999999996</v>
      </c>
      <c r="T45" s="31">
        <v>2</v>
      </c>
      <c r="U45" s="31">
        <v>4</v>
      </c>
      <c r="V45" s="31">
        <f t="shared" si="3"/>
        <v>3.2</v>
      </c>
      <c r="W45" s="32">
        <f t="shared" si="4"/>
        <v>9.92</v>
      </c>
      <c r="X45" s="48" t="str">
        <f t="shared" si="0"/>
        <v>M</v>
      </c>
      <c r="Y45" s="29" t="s">
        <v>396</v>
      </c>
      <c r="Z45" s="33" t="s">
        <v>133</v>
      </c>
      <c r="AA45" s="31">
        <v>9</v>
      </c>
      <c r="AB45" s="31">
        <v>0</v>
      </c>
      <c r="AC45" s="31">
        <f t="shared" si="5"/>
        <v>9</v>
      </c>
      <c r="AD45" s="30">
        <f t="shared" si="6"/>
        <v>0.91999999999999993</v>
      </c>
      <c r="AE45" s="48" t="str">
        <f t="shared" si="7"/>
        <v>R</v>
      </c>
      <c r="AF45" s="63" t="s">
        <v>424</v>
      </c>
      <c r="AG45" s="33" t="s">
        <v>133</v>
      </c>
      <c r="AH45" s="33" t="s">
        <v>133</v>
      </c>
      <c r="AI45" s="63"/>
      <c r="AJ45" s="33" t="s">
        <v>133</v>
      </c>
      <c r="AK45" s="33" t="s">
        <v>133</v>
      </c>
      <c r="AL45" s="33" t="s">
        <v>133</v>
      </c>
      <c r="AM45" s="33" t="s">
        <v>133</v>
      </c>
      <c r="AN45" s="33" t="s">
        <v>133</v>
      </c>
      <c r="AO45" s="33" t="s">
        <v>133</v>
      </c>
      <c r="AP45" s="33" t="s">
        <v>133</v>
      </c>
      <c r="AQ45" s="33" t="s">
        <v>133</v>
      </c>
      <c r="AR45" s="33" t="s">
        <v>133</v>
      </c>
      <c r="AS45" s="33" t="s">
        <v>133</v>
      </c>
      <c r="AT45" s="33" t="s">
        <v>133</v>
      </c>
      <c r="AU45" s="33" t="s">
        <v>133</v>
      </c>
      <c r="AV45" s="33" t="s">
        <v>133</v>
      </c>
      <c r="AW45" s="33" t="s">
        <v>133</v>
      </c>
      <c r="AX45" s="33" t="s">
        <v>133</v>
      </c>
    </row>
    <row r="46" spans="1:50" ht="290.7" customHeight="1" x14ac:dyDescent="0.25">
      <c r="A46" s="47">
        <v>43</v>
      </c>
      <c r="B46" s="24" t="s">
        <v>36</v>
      </c>
      <c r="C46" s="25" t="s">
        <v>139</v>
      </c>
      <c r="D46" s="26" t="s">
        <v>182</v>
      </c>
      <c r="E46" s="26" t="s">
        <v>181</v>
      </c>
      <c r="F46" s="25" t="s">
        <v>83</v>
      </c>
      <c r="G46" s="25" t="s">
        <v>166</v>
      </c>
      <c r="H46" s="25" t="s">
        <v>89</v>
      </c>
      <c r="I46" s="27" t="s">
        <v>83</v>
      </c>
      <c r="J46" s="28" t="s">
        <v>83</v>
      </c>
      <c r="K46" s="28" t="s">
        <v>83</v>
      </c>
      <c r="L46" s="23" t="s">
        <v>167</v>
      </c>
      <c r="M46" s="26" t="s">
        <v>250</v>
      </c>
      <c r="N46" s="27">
        <v>5</v>
      </c>
      <c r="O46" s="31">
        <v>1</v>
      </c>
      <c r="P46" s="31">
        <v>3</v>
      </c>
      <c r="Q46" s="31">
        <v>1</v>
      </c>
      <c r="R46" s="31">
        <v>5</v>
      </c>
      <c r="S46" s="31">
        <f t="shared" si="2"/>
        <v>3.3</v>
      </c>
      <c r="T46" s="31">
        <v>3</v>
      </c>
      <c r="U46" s="31">
        <v>4</v>
      </c>
      <c r="V46" s="31">
        <f t="shared" si="3"/>
        <v>3.6</v>
      </c>
      <c r="W46" s="32">
        <f t="shared" si="4"/>
        <v>11.879999999999999</v>
      </c>
      <c r="X46" s="48" t="str">
        <f t="shared" si="0"/>
        <v>M</v>
      </c>
      <c r="Y46" s="29" t="s">
        <v>397</v>
      </c>
      <c r="Z46" s="33" t="s">
        <v>133</v>
      </c>
      <c r="AA46" s="31">
        <v>8</v>
      </c>
      <c r="AB46" s="31">
        <v>0</v>
      </c>
      <c r="AC46" s="31">
        <f t="shared" si="5"/>
        <v>8</v>
      </c>
      <c r="AD46" s="30">
        <f t="shared" si="6"/>
        <v>3.879999999999999</v>
      </c>
      <c r="AE46" s="48" t="str">
        <f t="shared" si="7"/>
        <v>B</v>
      </c>
      <c r="AF46" s="63" t="s">
        <v>424</v>
      </c>
      <c r="AG46" s="33" t="s">
        <v>133</v>
      </c>
      <c r="AH46" s="33" t="s">
        <v>133</v>
      </c>
      <c r="AI46" s="63"/>
      <c r="AJ46" s="33" t="s">
        <v>133</v>
      </c>
      <c r="AK46" s="33" t="s">
        <v>133</v>
      </c>
      <c r="AL46" s="33" t="s">
        <v>133</v>
      </c>
      <c r="AM46" s="33" t="s">
        <v>133</v>
      </c>
      <c r="AN46" s="33" t="s">
        <v>133</v>
      </c>
      <c r="AO46" s="33" t="s">
        <v>133</v>
      </c>
      <c r="AP46" s="33" t="s">
        <v>133</v>
      </c>
      <c r="AQ46" s="33" t="s">
        <v>133</v>
      </c>
      <c r="AR46" s="33" t="s">
        <v>133</v>
      </c>
      <c r="AS46" s="33" t="s">
        <v>133</v>
      </c>
      <c r="AT46" s="33" t="s">
        <v>133</v>
      </c>
      <c r="AU46" s="33" t="s">
        <v>133</v>
      </c>
      <c r="AV46" s="33" t="s">
        <v>133</v>
      </c>
      <c r="AW46" s="33" t="s">
        <v>133</v>
      </c>
      <c r="AX46" s="33" t="s">
        <v>133</v>
      </c>
    </row>
    <row r="47" spans="1:50" ht="285" customHeight="1" x14ac:dyDescent="0.25">
      <c r="A47" s="47">
        <v>44</v>
      </c>
      <c r="B47" s="24" t="s">
        <v>140</v>
      </c>
      <c r="C47" s="25" t="s">
        <v>183</v>
      </c>
      <c r="D47" s="26" t="s">
        <v>182</v>
      </c>
      <c r="E47" s="26" t="s">
        <v>181</v>
      </c>
      <c r="F47" s="25" t="s">
        <v>83</v>
      </c>
      <c r="G47" s="25" t="s">
        <v>166</v>
      </c>
      <c r="H47" s="25" t="s">
        <v>83</v>
      </c>
      <c r="I47" s="27" t="s">
        <v>83</v>
      </c>
      <c r="J47" s="28" t="s">
        <v>83</v>
      </c>
      <c r="K47" s="28" t="s">
        <v>83</v>
      </c>
      <c r="L47" s="23" t="s">
        <v>167</v>
      </c>
      <c r="M47" s="26" t="s">
        <v>251</v>
      </c>
      <c r="N47" s="27">
        <v>5</v>
      </c>
      <c r="O47" s="31">
        <v>3</v>
      </c>
      <c r="P47" s="31">
        <v>3</v>
      </c>
      <c r="Q47" s="31">
        <v>1</v>
      </c>
      <c r="R47" s="31">
        <v>5</v>
      </c>
      <c r="S47" s="31">
        <f t="shared" si="2"/>
        <v>3.6000000000000005</v>
      </c>
      <c r="T47" s="31">
        <v>4</v>
      </c>
      <c r="U47" s="31">
        <v>5</v>
      </c>
      <c r="V47" s="31">
        <f t="shared" si="3"/>
        <v>4.5999999999999996</v>
      </c>
      <c r="W47" s="32">
        <f t="shared" si="4"/>
        <v>16.560000000000002</v>
      </c>
      <c r="X47" s="48" t="str">
        <f t="shared" si="0"/>
        <v>A</v>
      </c>
      <c r="Y47" s="29" t="s">
        <v>398</v>
      </c>
      <c r="Z47" s="33" t="s">
        <v>133</v>
      </c>
      <c r="AA47" s="31">
        <v>8</v>
      </c>
      <c r="AB47" s="31">
        <v>0</v>
      </c>
      <c r="AC47" s="31">
        <f t="shared" si="5"/>
        <v>8</v>
      </c>
      <c r="AD47" s="30">
        <f t="shared" si="6"/>
        <v>8.5600000000000023</v>
      </c>
      <c r="AE47" s="48" t="str">
        <f t="shared" si="7"/>
        <v>M</v>
      </c>
      <c r="AF47" s="48" t="s">
        <v>418</v>
      </c>
      <c r="AG47" s="33" t="s">
        <v>133</v>
      </c>
      <c r="AH47" s="33" t="s">
        <v>133</v>
      </c>
      <c r="AI47" s="33"/>
      <c r="AJ47" s="33" t="s">
        <v>363</v>
      </c>
      <c r="AK47" s="33" t="s">
        <v>133</v>
      </c>
      <c r="AL47" s="33" t="s">
        <v>281</v>
      </c>
      <c r="AM47" s="33" t="s">
        <v>292</v>
      </c>
      <c r="AN47" s="33" t="s">
        <v>133</v>
      </c>
      <c r="AO47" s="33" t="s">
        <v>133</v>
      </c>
      <c r="AP47" s="33" t="s">
        <v>133</v>
      </c>
      <c r="AQ47" s="33" t="s">
        <v>133</v>
      </c>
      <c r="AR47" s="33" t="s">
        <v>133</v>
      </c>
      <c r="AS47" s="33" t="s">
        <v>133</v>
      </c>
      <c r="AT47" s="33" t="s">
        <v>133</v>
      </c>
      <c r="AU47" s="33" t="s">
        <v>133</v>
      </c>
      <c r="AV47" s="33" t="s">
        <v>133</v>
      </c>
      <c r="AW47" s="33" t="s">
        <v>133</v>
      </c>
      <c r="AX47" s="33" t="s">
        <v>133</v>
      </c>
    </row>
    <row r="48" spans="1:50" ht="282" customHeight="1" x14ac:dyDescent="0.25">
      <c r="A48" s="47">
        <v>45</v>
      </c>
      <c r="B48" s="24" t="s">
        <v>36</v>
      </c>
      <c r="C48" s="25" t="s">
        <v>33</v>
      </c>
      <c r="D48" s="26" t="s">
        <v>105</v>
      </c>
      <c r="E48" s="26" t="s">
        <v>91</v>
      </c>
      <c r="F48" s="27" t="s">
        <v>83</v>
      </c>
      <c r="G48" s="27" t="s">
        <v>35</v>
      </c>
      <c r="H48" s="27" t="s">
        <v>81</v>
      </c>
      <c r="I48" s="28" t="s">
        <v>83</v>
      </c>
      <c r="J48" s="31" t="s">
        <v>81</v>
      </c>
      <c r="K48" s="28" t="s">
        <v>83</v>
      </c>
      <c r="L48" s="23" t="s">
        <v>252</v>
      </c>
      <c r="M48" s="39" t="s">
        <v>84</v>
      </c>
      <c r="N48" s="31">
        <v>4</v>
      </c>
      <c r="O48" s="31">
        <v>3</v>
      </c>
      <c r="P48" s="31">
        <v>3</v>
      </c>
      <c r="Q48" s="31">
        <v>1</v>
      </c>
      <c r="R48" s="31">
        <v>3</v>
      </c>
      <c r="S48" s="31">
        <f t="shared" si="2"/>
        <v>3</v>
      </c>
      <c r="T48" s="31">
        <v>4</v>
      </c>
      <c r="U48" s="31">
        <v>5</v>
      </c>
      <c r="V48" s="31">
        <f t="shared" si="3"/>
        <v>4.5999999999999996</v>
      </c>
      <c r="W48" s="32">
        <f t="shared" si="4"/>
        <v>13.799999999999999</v>
      </c>
      <c r="X48" s="48" t="str">
        <f t="shared" si="0"/>
        <v>M</v>
      </c>
      <c r="Y48" s="29" t="s">
        <v>399</v>
      </c>
      <c r="Z48" s="33" t="s">
        <v>133</v>
      </c>
      <c r="AA48" s="31">
        <v>10</v>
      </c>
      <c r="AB48" s="31">
        <v>0</v>
      </c>
      <c r="AC48" s="31">
        <f t="shared" si="5"/>
        <v>10</v>
      </c>
      <c r="AD48" s="30">
        <f t="shared" si="6"/>
        <v>3.7999999999999989</v>
      </c>
      <c r="AE48" s="48" t="str">
        <f t="shared" si="7"/>
        <v>B</v>
      </c>
      <c r="AF48" s="63" t="s">
        <v>424</v>
      </c>
      <c r="AG48" s="33" t="s">
        <v>133</v>
      </c>
      <c r="AH48" s="33" t="s">
        <v>133</v>
      </c>
      <c r="AI48" s="63"/>
      <c r="AJ48" s="33" t="s">
        <v>133</v>
      </c>
      <c r="AK48" s="33" t="s">
        <v>133</v>
      </c>
      <c r="AL48" s="33" t="s">
        <v>133</v>
      </c>
      <c r="AM48" s="33" t="s">
        <v>133</v>
      </c>
      <c r="AN48" s="33" t="s">
        <v>133</v>
      </c>
      <c r="AO48" s="33" t="s">
        <v>133</v>
      </c>
      <c r="AP48" s="33" t="s">
        <v>133</v>
      </c>
      <c r="AQ48" s="33" t="s">
        <v>133</v>
      </c>
      <c r="AR48" s="33" t="s">
        <v>133</v>
      </c>
      <c r="AS48" s="33" t="s">
        <v>133</v>
      </c>
      <c r="AT48" s="33" t="s">
        <v>133</v>
      </c>
      <c r="AU48" s="33" t="s">
        <v>133</v>
      </c>
      <c r="AV48" s="33" t="s">
        <v>133</v>
      </c>
      <c r="AW48" s="33" t="s">
        <v>133</v>
      </c>
      <c r="AX48" s="33" t="s">
        <v>133</v>
      </c>
    </row>
    <row r="49" spans="1:50" ht="279.45" customHeight="1" x14ac:dyDescent="0.25">
      <c r="A49" s="47">
        <v>46</v>
      </c>
      <c r="B49" s="32" t="s">
        <v>157</v>
      </c>
      <c r="C49" s="25" t="s">
        <v>184</v>
      </c>
      <c r="D49" s="26" t="s">
        <v>76</v>
      </c>
      <c r="E49" s="26" t="s">
        <v>109</v>
      </c>
      <c r="F49" s="25" t="s">
        <v>185</v>
      </c>
      <c r="G49" s="25" t="s">
        <v>166</v>
      </c>
      <c r="H49" s="25" t="s">
        <v>186</v>
      </c>
      <c r="I49" s="27" t="s">
        <v>89</v>
      </c>
      <c r="J49" s="28" t="s">
        <v>83</v>
      </c>
      <c r="K49" s="28" t="s">
        <v>83</v>
      </c>
      <c r="L49" s="23" t="s">
        <v>167</v>
      </c>
      <c r="M49" s="29" t="s">
        <v>187</v>
      </c>
      <c r="N49" s="34">
        <v>1</v>
      </c>
      <c r="O49" s="31">
        <v>1</v>
      </c>
      <c r="P49" s="31">
        <v>3</v>
      </c>
      <c r="Q49" s="31">
        <v>1</v>
      </c>
      <c r="R49" s="31">
        <v>5</v>
      </c>
      <c r="S49" s="31">
        <f t="shared" si="2"/>
        <v>1.7</v>
      </c>
      <c r="T49" s="31">
        <v>3</v>
      </c>
      <c r="U49" s="31">
        <v>5</v>
      </c>
      <c r="V49" s="31">
        <f t="shared" si="3"/>
        <v>4.2</v>
      </c>
      <c r="W49" s="32">
        <f t="shared" si="4"/>
        <v>7.14</v>
      </c>
      <c r="X49" s="48" t="str">
        <f t="shared" si="0"/>
        <v>M</v>
      </c>
      <c r="Y49" s="29" t="s">
        <v>367</v>
      </c>
      <c r="Z49" s="33" t="s">
        <v>133</v>
      </c>
      <c r="AA49" s="31">
        <v>5</v>
      </c>
      <c r="AB49" s="31">
        <v>0</v>
      </c>
      <c r="AC49" s="31">
        <f t="shared" si="5"/>
        <v>5</v>
      </c>
      <c r="AD49" s="30">
        <f t="shared" si="6"/>
        <v>2.1399999999999997</v>
      </c>
      <c r="AE49" s="48" t="str">
        <f t="shared" si="7"/>
        <v>B</v>
      </c>
      <c r="AF49" s="63" t="s">
        <v>424</v>
      </c>
      <c r="AG49" s="33" t="s">
        <v>133</v>
      </c>
      <c r="AH49" s="33" t="s">
        <v>133</v>
      </c>
      <c r="AI49" s="63"/>
      <c r="AJ49" s="33" t="s">
        <v>133</v>
      </c>
      <c r="AK49" s="33" t="s">
        <v>133</v>
      </c>
      <c r="AL49" s="33" t="s">
        <v>133</v>
      </c>
      <c r="AM49" s="33" t="s">
        <v>133</v>
      </c>
      <c r="AN49" s="33" t="s">
        <v>133</v>
      </c>
      <c r="AO49" s="33" t="s">
        <v>133</v>
      </c>
      <c r="AP49" s="33" t="s">
        <v>133</v>
      </c>
      <c r="AQ49" s="33" t="s">
        <v>133</v>
      </c>
      <c r="AR49" s="33" t="s">
        <v>133</v>
      </c>
      <c r="AS49" s="33" t="s">
        <v>133</v>
      </c>
      <c r="AT49" s="33" t="s">
        <v>133</v>
      </c>
      <c r="AU49" s="33" t="s">
        <v>133</v>
      </c>
      <c r="AV49" s="59" t="s">
        <v>318</v>
      </c>
      <c r="AW49" s="59" t="s">
        <v>337</v>
      </c>
      <c r="AX49" s="59" t="s">
        <v>281</v>
      </c>
    </row>
    <row r="50" spans="1:50" ht="278.7" customHeight="1" x14ac:dyDescent="0.25">
      <c r="A50" s="47">
        <v>47</v>
      </c>
      <c r="B50" s="32" t="s">
        <v>157</v>
      </c>
      <c r="C50" s="25" t="s">
        <v>58</v>
      </c>
      <c r="D50" s="26" t="s">
        <v>76</v>
      </c>
      <c r="E50" s="26" t="s">
        <v>110</v>
      </c>
      <c r="F50" s="25" t="s">
        <v>185</v>
      </c>
      <c r="G50" s="25" t="s">
        <v>166</v>
      </c>
      <c r="H50" s="25" t="s">
        <v>186</v>
      </c>
      <c r="I50" s="27" t="s">
        <v>89</v>
      </c>
      <c r="J50" s="28" t="s">
        <v>83</v>
      </c>
      <c r="K50" s="28" t="s">
        <v>83</v>
      </c>
      <c r="L50" s="23" t="s">
        <v>167</v>
      </c>
      <c r="M50" s="29" t="s">
        <v>90</v>
      </c>
      <c r="N50" s="34">
        <v>1</v>
      </c>
      <c r="O50" s="31">
        <v>1</v>
      </c>
      <c r="P50" s="31">
        <v>3</v>
      </c>
      <c r="Q50" s="31">
        <v>1</v>
      </c>
      <c r="R50" s="31">
        <v>5</v>
      </c>
      <c r="S50" s="31">
        <f t="shared" si="2"/>
        <v>1.7</v>
      </c>
      <c r="T50" s="31">
        <v>3</v>
      </c>
      <c r="U50" s="31">
        <v>5</v>
      </c>
      <c r="V50" s="31">
        <f t="shared" si="3"/>
        <v>4.2</v>
      </c>
      <c r="W50" s="32">
        <f t="shared" si="4"/>
        <v>7.14</v>
      </c>
      <c r="X50" s="48" t="str">
        <f t="shared" si="0"/>
        <v>M</v>
      </c>
      <c r="Y50" s="29" t="s">
        <v>400</v>
      </c>
      <c r="Z50" s="33" t="s">
        <v>133</v>
      </c>
      <c r="AA50" s="31">
        <v>5</v>
      </c>
      <c r="AB50" s="31">
        <v>0</v>
      </c>
      <c r="AC50" s="31">
        <f t="shared" si="5"/>
        <v>5</v>
      </c>
      <c r="AD50" s="30">
        <f t="shared" si="6"/>
        <v>2.1399999999999997</v>
      </c>
      <c r="AE50" s="48" t="str">
        <f t="shared" si="7"/>
        <v>B</v>
      </c>
      <c r="AF50" s="63" t="s">
        <v>424</v>
      </c>
      <c r="AG50" s="33" t="s">
        <v>133</v>
      </c>
      <c r="AH50" s="33" t="s">
        <v>133</v>
      </c>
      <c r="AI50" s="63"/>
      <c r="AJ50" s="33" t="s">
        <v>133</v>
      </c>
      <c r="AK50" s="33" t="s">
        <v>133</v>
      </c>
      <c r="AL50" s="33" t="s">
        <v>133</v>
      </c>
      <c r="AM50" s="33" t="s">
        <v>133</v>
      </c>
      <c r="AN50" s="33" t="s">
        <v>133</v>
      </c>
      <c r="AO50" s="33" t="s">
        <v>133</v>
      </c>
      <c r="AP50" s="33" t="s">
        <v>133</v>
      </c>
      <c r="AQ50" s="33" t="s">
        <v>133</v>
      </c>
      <c r="AR50" s="33" t="s">
        <v>133</v>
      </c>
      <c r="AS50" s="33" t="s">
        <v>133</v>
      </c>
      <c r="AT50" s="33" t="s">
        <v>133</v>
      </c>
      <c r="AU50" s="33" t="s">
        <v>133</v>
      </c>
      <c r="AV50" s="33" t="s">
        <v>133</v>
      </c>
      <c r="AW50" s="33" t="s">
        <v>133</v>
      </c>
      <c r="AX50" s="33" t="s">
        <v>133</v>
      </c>
    </row>
    <row r="51" spans="1:50" ht="281.7" customHeight="1" x14ac:dyDescent="0.25">
      <c r="A51" s="47">
        <v>48</v>
      </c>
      <c r="B51" s="32" t="s">
        <v>158</v>
      </c>
      <c r="C51" s="25" t="s">
        <v>80</v>
      </c>
      <c r="D51" s="26" t="s">
        <v>121</v>
      </c>
      <c r="E51" s="26" t="s">
        <v>129</v>
      </c>
      <c r="F51" s="25" t="s">
        <v>83</v>
      </c>
      <c r="G51" s="25" t="s">
        <v>166</v>
      </c>
      <c r="H51" s="25" t="s">
        <v>81</v>
      </c>
      <c r="I51" s="27" t="s">
        <v>89</v>
      </c>
      <c r="J51" s="28" t="s">
        <v>83</v>
      </c>
      <c r="K51" s="28" t="s">
        <v>83</v>
      </c>
      <c r="L51" s="23" t="s">
        <v>167</v>
      </c>
      <c r="M51" s="23" t="s">
        <v>253</v>
      </c>
      <c r="N51" s="28">
        <v>3</v>
      </c>
      <c r="O51" s="31">
        <v>3</v>
      </c>
      <c r="P51" s="31">
        <v>3</v>
      </c>
      <c r="Q51" s="31">
        <v>1</v>
      </c>
      <c r="R51" s="31">
        <v>5</v>
      </c>
      <c r="S51" s="31">
        <f t="shared" si="2"/>
        <v>2.8000000000000003</v>
      </c>
      <c r="T51" s="31">
        <v>3</v>
      </c>
      <c r="U51" s="31">
        <v>5</v>
      </c>
      <c r="V51" s="31">
        <f t="shared" si="3"/>
        <v>4.2</v>
      </c>
      <c r="W51" s="32">
        <f t="shared" si="4"/>
        <v>11.760000000000002</v>
      </c>
      <c r="X51" s="48" t="str">
        <f t="shared" si="0"/>
        <v>M</v>
      </c>
      <c r="Y51" s="29" t="s">
        <v>368</v>
      </c>
      <c r="Z51" s="33" t="s">
        <v>133</v>
      </c>
      <c r="AA51" s="31">
        <v>7</v>
      </c>
      <c r="AB51" s="31">
        <v>0</v>
      </c>
      <c r="AC51" s="31">
        <f t="shared" si="5"/>
        <v>7</v>
      </c>
      <c r="AD51" s="30">
        <f t="shared" si="6"/>
        <v>4.7600000000000016</v>
      </c>
      <c r="AE51" s="48" t="str">
        <f t="shared" si="7"/>
        <v>B</v>
      </c>
      <c r="AF51" s="63" t="s">
        <v>424</v>
      </c>
      <c r="AG51" s="33" t="s">
        <v>133</v>
      </c>
      <c r="AH51" s="33" t="s">
        <v>133</v>
      </c>
      <c r="AI51" s="63"/>
      <c r="AJ51" s="33" t="s">
        <v>133</v>
      </c>
      <c r="AK51" s="33" t="s">
        <v>133</v>
      </c>
      <c r="AL51" s="33" t="s">
        <v>133</v>
      </c>
      <c r="AM51" s="33" t="s">
        <v>133</v>
      </c>
      <c r="AN51" s="33" t="s">
        <v>133</v>
      </c>
      <c r="AO51" s="33" t="s">
        <v>133</v>
      </c>
      <c r="AP51" s="33" t="s">
        <v>133</v>
      </c>
      <c r="AQ51" s="33" t="s">
        <v>133</v>
      </c>
      <c r="AR51" s="33" t="s">
        <v>133</v>
      </c>
      <c r="AS51" s="33" t="s">
        <v>133</v>
      </c>
      <c r="AT51" s="33" t="s">
        <v>133</v>
      </c>
      <c r="AU51" s="33" t="s">
        <v>133</v>
      </c>
      <c r="AV51" s="59" t="s">
        <v>150</v>
      </c>
      <c r="AW51" s="59" t="s">
        <v>337</v>
      </c>
      <c r="AX51" s="59" t="s">
        <v>281</v>
      </c>
    </row>
    <row r="52" spans="1:50" ht="279" customHeight="1" x14ac:dyDescent="0.25">
      <c r="A52" s="47">
        <v>49</v>
      </c>
      <c r="B52" s="24" t="s">
        <v>45</v>
      </c>
      <c r="C52" s="25" t="s">
        <v>188</v>
      </c>
      <c r="D52" s="26" t="s">
        <v>189</v>
      </c>
      <c r="E52" s="26" t="s">
        <v>130</v>
      </c>
      <c r="F52" s="25" t="s">
        <v>83</v>
      </c>
      <c r="G52" s="25" t="s">
        <v>35</v>
      </c>
      <c r="H52" s="25" t="s">
        <v>190</v>
      </c>
      <c r="I52" s="27" t="s">
        <v>89</v>
      </c>
      <c r="J52" s="28" t="s">
        <v>83</v>
      </c>
      <c r="K52" s="28" t="s">
        <v>83</v>
      </c>
      <c r="L52" s="23" t="s">
        <v>167</v>
      </c>
      <c r="M52" s="23" t="s">
        <v>254</v>
      </c>
      <c r="N52" s="35">
        <v>5</v>
      </c>
      <c r="O52" s="31">
        <v>3</v>
      </c>
      <c r="P52" s="31">
        <v>3</v>
      </c>
      <c r="Q52" s="31">
        <v>1</v>
      </c>
      <c r="R52" s="31">
        <v>3</v>
      </c>
      <c r="S52" s="31">
        <f t="shared" si="2"/>
        <v>3.4000000000000004</v>
      </c>
      <c r="T52" s="31">
        <v>4</v>
      </c>
      <c r="U52" s="31">
        <v>5</v>
      </c>
      <c r="V52" s="31">
        <f t="shared" si="3"/>
        <v>4.5999999999999996</v>
      </c>
      <c r="W52" s="32">
        <f t="shared" si="4"/>
        <v>15.64</v>
      </c>
      <c r="X52" s="48" t="str">
        <f t="shared" si="0"/>
        <v>M</v>
      </c>
      <c r="Y52" s="29" t="s">
        <v>401</v>
      </c>
      <c r="Z52" s="33" t="s">
        <v>133</v>
      </c>
      <c r="AA52" s="31">
        <v>8</v>
      </c>
      <c r="AB52" s="31">
        <v>0</v>
      </c>
      <c r="AC52" s="31">
        <f t="shared" si="5"/>
        <v>8</v>
      </c>
      <c r="AD52" s="30">
        <f t="shared" si="6"/>
        <v>7.6400000000000006</v>
      </c>
      <c r="AE52" s="48" t="str">
        <f t="shared" si="7"/>
        <v>M</v>
      </c>
      <c r="AF52" s="48" t="s">
        <v>418</v>
      </c>
      <c r="AG52" s="33" t="s">
        <v>133</v>
      </c>
      <c r="AH52" s="33" t="s">
        <v>133</v>
      </c>
      <c r="AI52" s="33"/>
      <c r="AJ52" s="33" t="s">
        <v>364</v>
      </c>
      <c r="AK52" s="33" t="s">
        <v>133</v>
      </c>
      <c r="AL52" s="33" t="s">
        <v>342</v>
      </c>
      <c r="AM52" s="33" t="s">
        <v>292</v>
      </c>
      <c r="AN52" s="33" t="s">
        <v>133</v>
      </c>
      <c r="AO52" s="33" t="s">
        <v>133</v>
      </c>
      <c r="AP52" s="33" t="s">
        <v>133</v>
      </c>
      <c r="AQ52" s="33" t="s">
        <v>133</v>
      </c>
      <c r="AR52" s="33" t="s">
        <v>133</v>
      </c>
      <c r="AS52" s="33" t="s">
        <v>133</v>
      </c>
      <c r="AT52" s="33" t="s">
        <v>133</v>
      </c>
      <c r="AU52" s="33" t="s">
        <v>133</v>
      </c>
      <c r="AV52" s="33" t="s">
        <v>133</v>
      </c>
      <c r="AW52" s="33" t="s">
        <v>133</v>
      </c>
      <c r="AX52" s="33" t="s">
        <v>133</v>
      </c>
    </row>
    <row r="53" spans="1:50" ht="274.95" customHeight="1" x14ac:dyDescent="0.25">
      <c r="A53" s="47">
        <v>50</v>
      </c>
      <c r="B53" s="24" t="s">
        <v>45</v>
      </c>
      <c r="C53" s="25" t="s">
        <v>191</v>
      </c>
      <c r="D53" s="26" t="s">
        <v>189</v>
      </c>
      <c r="E53" s="26" t="s">
        <v>130</v>
      </c>
      <c r="F53" s="25" t="s">
        <v>83</v>
      </c>
      <c r="G53" s="25" t="s">
        <v>35</v>
      </c>
      <c r="H53" s="25" t="s">
        <v>81</v>
      </c>
      <c r="I53" s="27" t="s">
        <v>89</v>
      </c>
      <c r="J53" s="28" t="s">
        <v>83</v>
      </c>
      <c r="K53" s="28" t="s">
        <v>83</v>
      </c>
      <c r="L53" s="23" t="s">
        <v>167</v>
      </c>
      <c r="M53" s="23" t="s">
        <v>254</v>
      </c>
      <c r="N53" s="35">
        <v>5</v>
      </c>
      <c r="O53" s="31">
        <v>3</v>
      </c>
      <c r="P53" s="31">
        <v>3</v>
      </c>
      <c r="Q53" s="31">
        <v>1</v>
      </c>
      <c r="R53" s="31">
        <v>3</v>
      </c>
      <c r="S53" s="31">
        <f t="shared" si="2"/>
        <v>3.4000000000000004</v>
      </c>
      <c r="T53" s="31">
        <v>4</v>
      </c>
      <c r="U53" s="31">
        <v>5</v>
      </c>
      <c r="V53" s="31">
        <f t="shared" si="3"/>
        <v>4.5999999999999996</v>
      </c>
      <c r="W53" s="32">
        <f t="shared" si="4"/>
        <v>15.64</v>
      </c>
      <c r="X53" s="48" t="str">
        <f t="shared" si="0"/>
        <v>M</v>
      </c>
      <c r="Y53" s="29" t="s">
        <v>401</v>
      </c>
      <c r="Z53" s="33" t="s">
        <v>133</v>
      </c>
      <c r="AA53" s="31">
        <v>8</v>
      </c>
      <c r="AB53" s="31">
        <v>0</v>
      </c>
      <c r="AC53" s="31">
        <f t="shared" si="5"/>
        <v>8</v>
      </c>
      <c r="AD53" s="30">
        <f t="shared" si="6"/>
        <v>7.6400000000000006</v>
      </c>
      <c r="AE53" s="48" t="str">
        <f t="shared" si="7"/>
        <v>M</v>
      </c>
      <c r="AF53" s="48" t="s">
        <v>418</v>
      </c>
      <c r="AG53" s="33" t="s">
        <v>133</v>
      </c>
      <c r="AH53" s="33" t="s">
        <v>133</v>
      </c>
      <c r="AI53" s="33"/>
      <c r="AJ53" s="33" t="s">
        <v>365</v>
      </c>
      <c r="AK53" s="33"/>
      <c r="AL53" s="33"/>
      <c r="AM53" s="33"/>
      <c r="AN53" s="33" t="s">
        <v>133</v>
      </c>
      <c r="AO53" s="33" t="s">
        <v>133</v>
      </c>
      <c r="AP53" s="33" t="s">
        <v>133</v>
      </c>
      <c r="AQ53" s="33" t="s">
        <v>133</v>
      </c>
      <c r="AR53" s="33" t="s">
        <v>133</v>
      </c>
      <c r="AS53" s="33" t="s">
        <v>133</v>
      </c>
      <c r="AT53" s="33" t="s">
        <v>133</v>
      </c>
      <c r="AU53" s="33" t="s">
        <v>133</v>
      </c>
      <c r="AV53" s="33" t="s">
        <v>133</v>
      </c>
      <c r="AW53" s="33" t="s">
        <v>133</v>
      </c>
      <c r="AX53" s="33" t="s">
        <v>133</v>
      </c>
    </row>
    <row r="54" spans="1:50" ht="274.95" customHeight="1" x14ac:dyDescent="0.25">
      <c r="A54" s="47">
        <v>51</v>
      </c>
      <c r="B54" s="24" t="s">
        <v>45</v>
      </c>
      <c r="C54" s="25" t="s">
        <v>192</v>
      </c>
      <c r="D54" s="26" t="s">
        <v>189</v>
      </c>
      <c r="E54" s="26" t="s">
        <v>130</v>
      </c>
      <c r="F54" s="25" t="s">
        <v>83</v>
      </c>
      <c r="G54" s="25" t="s">
        <v>35</v>
      </c>
      <c r="H54" s="25" t="s">
        <v>190</v>
      </c>
      <c r="I54" s="27" t="s">
        <v>89</v>
      </c>
      <c r="J54" s="28" t="s">
        <v>83</v>
      </c>
      <c r="K54" s="28" t="s">
        <v>83</v>
      </c>
      <c r="L54" s="23" t="s">
        <v>167</v>
      </c>
      <c r="M54" s="23" t="s">
        <v>255</v>
      </c>
      <c r="N54" s="35">
        <v>5</v>
      </c>
      <c r="O54" s="31">
        <v>3</v>
      </c>
      <c r="P54" s="31">
        <v>3</v>
      </c>
      <c r="Q54" s="31">
        <v>1</v>
      </c>
      <c r="R54" s="31">
        <v>3</v>
      </c>
      <c r="S54" s="31">
        <f t="shared" si="2"/>
        <v>3.4000000000000004</v>
      </c>
      <c r="T54" s="31">
        <v>4</v>
      </c>
      <c r="U54" s="31">
        <v>5</v>
      </c>
      <c r="V54" s="31">
        <f t="shared" si="3"/>
        <v>4.5999999999999996</v>
      </c>
      <c r="W54" s="32">
        <f t="shared" si="4"/>
        <v>15.64</v>
      </c>
      <c r="X54" s="48" t="str">
        <f t="shared" si="0"/>
        <v>M</v>
      </c>
      <c r="Y54" s="29" t="s">
        <v>402</v>
      </c>
      <c r="Z54" s="33" t="s">
        <v>133</v>
      </c>
      <c r="AA54" s="31">
        <v>8</v>
      </c>
      <c r="AB54" s="31">
        <v>0</v>
      </c>
      <c r="AC54" s="31">
        <f t="shared" si="5"/>
        <v>8</v>
      </c>
      <c r="AD54" s="30">
        <f t="shared" si="6"/>
        <v>7.6400000000000006</v>
      </c>
      <c r="AE54" s="48" t="str">
        <f t="shared" si="7"/>
        <v>M</v>
      </c>
      <c r="AF54" s="48" t="s">
        <v>418</v>
      </c>
      <c r="AG54" s="33" t="s">
        <v>133</v>
      </c>
      <c r="AH54" s="33" t="s">
        <v>133</v>
      </c>
      <c r="AI54" s="33"/>
      <c r="AJ54" s="33" t="s">
        <v>365</v>
      </c>
      <c r="AK54" s="33"/>
      <c r="AL54" s="33"/>
      <c r="AM54" s="33"/>
      <c r="AN54" s="33" t="s">
        <v>133</v>
      </c>
      <c r="AO54" s="33" t="s">
        <v>133</v>
      </c>
      <c r="AP54" s="33" t="s">
        <v>133</v>
      </c>
      <c r="AQ54" s="33" t="s">
        <v>133</v>
      </c>
      <c r="AR54" s="33" t="s">
        <v>133</v>
      </c>
      <c r="AS54" s="33" t="s">
        <v>133</v>
      </c>
      <c r="AT54" s="33" t="s">
        <v>133</v>
      </c>
      <c r="AU54" s="33" t="s">
        <v>133</v>
      </c>
      <c r="AV54" s="33" t="s">
        <v>133</v>
      </c>
      <c r="AW54" s="33" t="s">
        <v>133</v>
      </c>
      <c r="AX54" s="33" t="s">
        <v>133</v>
      </c>
    </row>
    <row r="55" spans="1:50" ht="274.95" customHeight="1" x14ac:dyDescent="0.25">
      <c r="A55" s="47">
        <v>52</v>
      </c>
      <c r="B55" s="24" t="s">
        <v>45</v>
      </c>
      <c r="C55" s="25" t="s">
        <v>193</v>
      </c>
      <c r="D55" s="26" t="s">
        <v>189</v>
      </c>
      <c r="E55" s="26" t="s">
        <v>130</v>
      </c>
      <c r="F55" s="25" t="s">
        <v>83</v>
      </c>
      <c r="G55" s="25" t="s">
        <v>35</v>
      </c>
      <c r="H55" s="25" t="s">
        <v>81</v>
      </c>
      <c r="I55" s="27" t="s">
        <v>89</v>
      </c>
      <c r="J55" s="28" t="s">
        <v>83</v>
      </c>
      <c r="K55" s="28" t="s">
        <v>83</v>
      </c>
      <c r="L55" s="23" t="s">
        <v>167</v>
      </c>
      <c r="M55" s="23" t="s">
        <v>255</v>
      </c>
      <c r="N55" s="35">
        <v>5</v>
      </c>
      <c r="O55" s="31">
        <v>3</v>
      </c>
      <c r="P55" s="31">
        <v>3</v>
      </c>
      <c r="Q55" s="31">
        <v>1</v>
      </c>
      <c r="R55" s="31">
        <v>3</v>
      </c>
      <c r="S55" s="31">
        <f t="shared" si="2"/>
        <v>3.4000000000000004</v>
      </c>
      <c r="T55" s="31">
        <v>4</v>
      </c>
      <c r="U55" s="31">
        <v>5</v>
      </c>
      <c r="V55" s="31">
        <f t="shared" si="3"/>
        <v>4.5999999999999996</v>
      </c>
      <c r="W55" s="32">
        <f t="shared" si="4"/>
        <v>15.64</v>
      </c>
      <c r="X55" s="48" t="str">
        <f t="shared" si="0"/>
        <v>M</v>
      </c>
      <c r="Y55" s="29" t="s">
        <v>402</v>
      </c>
      <c r="Z55" s="33" t="s">
        <v>133</v>
      </c>
      <c r="AA55" s="31">
        <v>8</v>
      </c>
      <c r="AB55" s="31">
        <v>0</v>
      </c>
      <c r="AC55" s="31">
        <f t="shared" si="5"/>
        <v>8</v>
      </c>
      <c r="AD55" s="30">
        <f t="shared" si="6"/>
        <v>7.6400000000000006</v>
      </c>
      <c r="AE55" s="48" t="str">
        <f t="shared" si="7"/>
        <v>M</v>
      </c>
      <c r="AF55" s="48" t="s">
        <v>418</v>
      </c>
      <c r="AG55" s="33" t="s">
        <v>133</v>
      </c>
      <c r="AH55" s="33" t="s">
        <v>133</v>
      </c>
      <c r="AI55" s="33"/>
      <c r="AJ55" s="33" t="s">
        <v>365</v>
      </c>
      <c r="AK55" s="33"/>
      <c r="AL55" s="33"/>
      <c r="AM55" s="33"/>
      <c r="AN55" s="33" t="s">
        <v>133</v>
      </c>
      <c r="AO55" s="33" t="s">
        <v>133</v>
      </c>
      <c r="AP55" s="33" t="s">
        <v>133</v>
      </c>
      <c r="AQ55" s="33" t="s">
        <v>133</v>
      </c>
      <c r="AR55" s="33" t="s">
        <v>133</v>
      </c>
      <c r="AS55" s="33" t="s">
        <v>133</v>
      </c>
      <c r="AT55" s="33" t="s">
        <v>133</v>
      </c>
      <c r="AU55" s="33" t="s">
        <v>133</v>
      </c>
      <c r="AV55" s="33" t="s">
        <v>133</v>
      </c>
      <c r="AW55" s="33" t="s">
        <v>133</v>
      </c>
      <c r="AX55" s="33" t="s">
        <v>133</v>
      </c>
    </row>
    <row r="56" spans="1:50" ht="274.95" customHeight="1" x14ac:dyDescent="0.25">
      <c r="A56" s="47">
        <v>53</v>
      </c>
      <c r="B56" s="24" t="s">
        <v>45</v>
      </c>
      <c r="C56" s="25" t="s">
        <v>195</v>
      </c>
      <c r="D56" s="26" t="s">
        <v>189</v>
      </c>
      <c r="E56" s="26" t="s">
        <v>130</v>
      </c>
      <c r="F56" s="25" t="s">
        <v>83</v>
      </c>
      <c r="G56" s="25" t="s">
        <v>35</v>
      </c>
      <c r="H56" s="25" t="s">
        <v>190</v>
      </c>
      <c r="I56" s="27" t="s">
        <v>89</v>
      </c>
      <c r="J56" s="28" t="s">
        <v>83</v>
      </c>
      <c r="K56" s="28" t="s">
        <v>83</v>
      </c>
      <c r="L56" s="23" t="s">
        <v>167</v>
      </c>
      <c r="M56" s="23" t="s">
        <v>256</v>
      </c>
      <c r="N56" s="35">
        <v>5</v>
      </c>
      <c r="O56" s="31">
        <v>3</v>
      </c>
      <c r="P56" s="31">
        <v>3</v>
      </c>
      <c r="Q56" s="31">
        <v>1</v>
      </c>
      <c r="R56" s="31">
        <v>3</v>
      </c>
      <c r="S56" s="31">
        <f t="shared" si="2"/>
        <v>3.4000000000000004</v>
      </c>
      <c r="T56" s="31">
        <v>4</v>
      </c>
      <c r="U56" s="31">
        <v>5</v>
      </c>
      <c r="V56" s="31">
        <f t="shared" si="3"/>
        <v>4.5999999999999996</v>
      </c>
      <c r="W56" s="32">
        <f t="shared" si="4"/>
        <v>15.64</v>
      </c>
      <c r="X56" s="48" t="str">
        <f t="shared" si="0"/>
        <v>M</v>
      </c>
      <c r="Y56" s="29" t="s">
        <v>402</v>
      </c>
      <c r="Z56" s="33" t="s">
        <v>133</v>
      </c>
      <c r="AA56" s="31">
        <v>8</v>
      </c>
      <c r="AB56" s="31">
        <v>0</v>
      </c>
      <c r="AC56" s="31">
        <f t="shared" si="5"/>
        <v>8</v>
      </c>
      <c r="AD56" s="30">
        <f t="shared" si="6"/>
        <v>7.6400000000000006</v>
      </c>
      <c r="AE56" s="48" t="str">
        <f t="shared" si="7"/>
        <v>M</v>
      </c>
      <c r="AF56" s="48" t="s">
        <v>418</v>
      </c>
      <c r="AG56" s="33" t="s">
        <v>133</v>
      </c>
      <c r="AH56" s="33" t="s">
        <v>133</v>
      </c>
      <c r="AI56" s="33"/>
      <c r="AJ56" s="33" t="s">
        <v>365</v>
      </c>
      <c r="AK56" s="33"/>
      <c r="AL56" s="33"/>
      <c r="AM56" s="33"/>
      <c r="AN56" s="33" t="s">
        <v>133</v>
      </c>
      <c r="AO56" s="33" t="s">
        <v>133</v>
      </c>
      <c r="AP56" s="33" t="s">
        <v>133</v>
      </c>
      <c r="AQ56" s="33" t="s">
        <v>133</v>
      </c>
      <c r="AR56" s="33" t="s">
        <v>133</v>
      </c>
      <c r="AS56" s="33" t="s">
        <v>133</v>
      </c>
      <c r="AT56" s="33" t="s">
        <v>133</v>
      </c>
      <c r="AU56" s="33" t="s">
        <v>133</v>
      </c>
      <c r="AV56" s="59" t="s">
        <v>307</v>
      </c>
      <c r="AW56" s="59" t="s">
        <v>337</v>
      </c>
      <c r="AX56" s="59" t="s">
        <v>342</v>
      </c>
    </row>
    <row r="57" spans="1:50" ht="274.95" customHeight="1" x14ac:dyDescent="0.25">
      <c r="A57" s="47">
        <v>54</v>
      </c>
      <c r="B57" s="24" t="s">
        <v>45</v>
      </c>
      <c r="C57" s="25" t="s">
        <v>194</v>
      </c>
      <c r="D57" s="26" t="s">
        <v>189</v>
      </c>
      <c r="E57" s="26" t="s">
        <v>130</v>
      </c>
      <c r="F57" s="25" t="s">
        <v>83</v>
      </c>
      <c r="G57" s="25" t="s">
        <v>35</v>
      </c>
      <c r="H57" s="25" t="s">
        <v>81</v>
      </c>
      <c r="I57" s="27" t="s">
        <v>89</v>
      </c>
      <c r="J57" s="28" t="s">
        <v>83</v>
      </c>
      <c r="K57" s="28" t="s">
        <v>83</v>
      </c>
      <c r="L57" s="23" t="s">
        <v>167</v>
      </c>
      <c r="M57" s="23" t="s">
        <v>256</v>
      </c>
      <c r="N57" s="35">
        <v>5</v>
      </c>
      <c r="O57" s="31">
        <v>3</v>
      </c>
      <c r="P57" s="31">
        <v>3</v>
      </c>
      <c r="Q57" s="31">
        <v>1</v>
      </c>
      <c r="R57" s="31">
        <v>3</v>
      </c>
      <c r="S57" s="31">
        <f t="shared" si="2"/>
        <v>3.4000000000000004</v>
      </c>
      <c r="T57" s="31">
        <v>4</v>
      </c>
      <c r="U57" s="31">
        <v>5</v>
      </c>
      <c r="V57" s="31">
        <f t="shared" si="3"/>
        <v>4.5999999999999996</v>
      </c>
      <c r="W57" s="32">
        <f t="shared" si="4"/>
        <v>15.64</v>
      </c>
      <c r="X57" s="48" t="str">
        <f t="shared" si="0"/>
        <v>M</v>
      </c>
      <c r="Y57" s="29" t="s">
        <v>402</v>
      </c>
      <c r="Z57" s="33" t="s">
        <v>133</v>
      </c>
      <c r="AA57" s="31">
        <v>8</v>
      </c>
      <c r="AB57" s="31">
        <v>0</v>
      </c>
      <c r="AC57" s="31">
        <f t="shared" si="5"/>
        <v>8</v>
      </c>
      <c r="AD57" s="30">
        <f t="shared" si="6"/>
        <v>7.6400000000000006</v>
      </c>
      <c r="AE57" s="48" t="str">
        <f t="shared" si="7"/>
        <v>M</v>
      </c>
      <c r="AF57" s="48" t="s">
        <v>418</v>
      </c>
      <c r="AG57" s="33" t="s">
        <v>133</v>
      </c>
      <c r="AH57" s="33" t="s">
        <v>133</v>
      </c>
      <c r="AI57" s="33"/>
      <c r="AJ57" s="33" t="s">
        <v>365</v>
      </c>
      <c r="AK57" s="33"/>
      <c r="AL57" s="33"/>
      <c r="AM57" s="33"/>
      <c r="AN57" s="33" t="s">
        <v>133</v>
      </c>
      <c r="AO57" s="33" t="s">
        <v>133</v>
      </c>
      <c r="AP57" s="33" t="s">
        <v>133</v>
      </c>
      <c r="AQ57" s="33" t="s">
        <v>133</v>
      </c>
      <c r="AR57" s="33" t="s">
        <v>133</v>
      </c>
      <c r="AS57" s="33" t="s">
        <v>133</v>
      </c>
      <c r="AT57" s="33" t="s">
        <v>133</v>
      </c>
      <c r="AU57" s="33" t="s">
        <v>133</v>
      </c>
      <c r="AV57" s="59" t="s">
        <v>308</v>
      </c>
      <c r="AW57" s="59" t="s">
        <v>337</v>
      </c>
      <c r="AX57" s="59" t="s">
        <v>342</v>
      </c>
    </row>
    <row r="58" spans="1:50" ht="274.95" customHeight="1" x14ac:dyDescent="0.25">
      <c r="A58" s="47">
        <v>55</v>
      </c>
      <c r="B58" s="24" t="s">
        <v>45</v>
      </c>
      <c r="C58" s="25" t="s">
        <v>196</v>
      </c>
      <c r="D58" s="26" t="s">
        <v>189</v>
      </c>
      <c r="E58" s="26" t="s">
        <v>130</v>
      </c>
      <c r="F58" s="25" t="s">
        <v>83</v>
      </c>
      <c r="G58" s="25" t="s">
        <v>35</v>
      </c>
      <c r="H58" s="25" t="s">
        <v>190</v>
      </c>
      <c r="I58" s="27" t="s">
        <v>89</v>
      </c>
      <c r="J58" s="28" t="s">
        <v>83</v>
      </c>
      <c r="K58" s="28" t="s">
        <v>83</v>
      </c>
      <c r="L58" s="23" t="s">
        <v>167</v>
      </c>
      <c r="M58" s="23" t="s">
        <v>257</v>
      </c>
      <c r="N58" s="35">
        <v>5</v>
      </c>
      <c r="O58" s="31">
        <v>3</v>
      </c>
      <c r="P58" s="31">
        <v>3</v>
      </c>
      <c r="Q58" s="31">
        <v>1</v>
      </c>
      <c r="R58" s="31">
        <v>3</v>
      </c>
      <c r="S58" s="31">
        <f t="shared" si="2"/>
        <v>3.4000000000000004</v>
      </c>
      <c r="T58" s="31">
        <v>4</v>
      </c>
      <c r="U58" s="31">
        <v>5</v>
      </c>
      <c r="V58" s="31">
        <f t="shared" si="3"/>
        <v>4.5999999999999996</v>
      </c>
      <c r="W58" s="32">
        <f t="shared" si="4"/>
        <v>15.64</v>
      </c>
      <c r="X58" s="48" t="str">
        <f t="shared" si="0"/>
        <v>M</v>
      </c>
      <c r="Y58" s="29" t="s">
        <v>402</v>
      </c>
      <c r="Z58" s="33" t="s">
        <v>133</v>
      </c>
      <c r="AA58" s="31">
        <v>8</v>
      </c>
      <c r="AB58" s="31">
        <v>0</v>
      </c>
      <c r="AC58" s="31">
        <f t="shared" si="5"/>
        <v>8</v>
      </c>
      <c r="AD58" s="30">
        <f t="shared" si="6"/>
        <v>7.6400000000000006</v>
      </c>
      <c r="AE58" s="48" t="str">
        <f t="shared" si="7"/>
        <v>M</v>
      </c>
      <c r="AF58" s="48" t="s">
        <v>418</v>
      </c>
      <c r="AG58" s="33" t="s">
        <v>133</v>
      </c>
      <c r="AH58" s="33" t="s">
        <v>133</v>
      </c>
      <c r="AI58" s="33"/>
      <c r="AJ58" s="33" t="s">
        <v>365</v>
      </c>
      <c r="AK58" s="33"/>
      <c r="AL58" s="33"/>
      <c r="AM58" s="33"/>
      <c r="AN58" s="33" t="s">
        <v>133</v>
      </c>
      <c r="AO58" s="33" t="s">
        <v>133</v>
      </c>
      <c r="AP58" s="33" t="s">
        <v>133</v>
      </c>
      <c r="AQ58" s="33" t="s">
        <v>133</v>
      </c>
      <c r="AR58" s="33" t="s">
        <v>133</v>
      </c>
      <c r="AS58" s="33" t="s">
        <v>133</v>
      </c>
      <c r="AT58" s="33" t="s">
        <v>133</v>
      </c>
      <c r="AU58" s="33" t="s">
        <v>133</v>
      </c>
      <c r="AV58" s="59" t="s">
        <v>309</v>
      </c>
      <c r="AW58" s="59" t="s">
        <v>337</v>
      </c>
      <c r="AX58" s="59" t="s">
        <v>342</v>
      </c>
    </row>
    <row r="59" spans="1:50" ht="274.95" customHeight="1" x14ac:dyDescent="0.25">
      <c r="A59" s="47">
        <v>56</v>
      </c>
      <c r="B59" s="24" t="s">
        <v>45</v>
      </c>
      <c r="C59" s="25" t="s">
        <v>197</v>
      </c>
      <c r="D59" s="26" t="s">
        <v>189</v>
      </c>
      <c r="E59" s="26" t="s">
        <v>130</v>
      </c>
      <c r="F59" s="25" t="s">
        <v>83</v>
      </c>
      <c r="G59" s="25" t="s">
        <v>35</v>
      </c>
      <c r="H59" s="25" t="s">
        <v>81</v>
      </c>
      <c r="I59" s="27" t="s">
        <v>89</v>
      </c>
      <c r="J59" s="28" t="s">
        <v>83</v>
      </c>
      <c r="K59" s="28" t="s">
        <v>83</v>
      </c>
      <c r="L59" s="23" t="s">
        <v>167</v>
      </c>
      <c r="M59" s="23" t="s">
        <v>257</v>
      </c>
      <c r="N59" s="35">
        <v>5</v>
      </c>
      <c r="O59" s="31">
        <v>3</v>
      </c>
      <c r="P59" s="31">
        <v>3</v>
      </c>
      <c r="Q59" s="31">
        <v>1</v>
      </c>
      <c r="R59" s="31">
        <v>3</v>
      </c>
      <c r="S59" s="31">
        <f t="shared" si="2"/>
        <v>3.4000000000000004</v>
      </c>
      <c r="T59" s="31">
        <v>4</v>
      </c>
      <c r="U59" s="31">
        <v>5</v>
      </c>
      <c r="V59" s="31">
        <f t="shared" si="3"/>
        <v>4.5999999999999996</v>
      </c>
      <c r="W59" s="32">
        <f t="shared" si="4"/>
        <v>15.64</v>
      </c>
      <c r="X59" s="48" t="str">
        <f t="shared" si="0"/>
        <v>M</v>
      </c>
      <c r="Y59" s="29" t="s">
        <v>402</v>
      </c>
      <c r="Z59" s="33" t="s">
        <v>133</v>
      </c>
      <c r="AA59" s="31">
        <v>8</v>
      </c>
      <c r="AB59" s="31">
        <v>0</v>
      </c>
      <c r="AC59" s="31">
        <f t="shared" si="5"/>
        <v>8</v>
      </c>
      <c r="AD59" s="30">
        <f t="shared" si="6"/>
        <v>7.6400000000000006</v>
      </c>
      <c r="AE59" s="48" t="str">
        <f t="shared" si="7"/>
        <v>M</v>
      </c>
      <c r="AF59" s="48" t="s">
        <v>418</v>
      </c>
      <c r="AG59" s="33" t="s">
        <v>133</v>
      </c>
      <c r="AH59" s="33" t="s">
        <v>133</v>
      </c>
      <c r="AI59" s="33"/>
      <c r="AJ59" s="33" t="s">
        <v>365</v>
      </c>
      <c r="AK59" s="33"/>
      <c r="AL59" s="33"/>
      <c r="AM59" s="33"/>
      <c r="AN59" s="33" t="s">
        <v>133</v>
      </c>
      <c r="AO59" s="33" t="s">
        <v>133</v>
      </c>
      <c r="AP59" s="33" t="s">
        <v>133</v>
      </c>
      <c r="AQ59" s="33" t="s">
        <v>133</v>
      </c>
      <c r="AR59" s="33" t="s">
        <v>133</v>
      </c>
      <c r="AS59" s="33" t="s">
        <v>133</v>
      </c>
      <c r="AT59" s="33" t="s">
        <v>133</v>
      </c>
      <c r="AU59" s="33" t="s">
        <v>133</v>
      </c>
      <c r="AV59" s="59" t="s">
        <v>310</v>
      </c>
      <c r="AW59" s="59" t="s">
        <v>337</v>
      </c>
      <c r="AX59" s="59" t="s">
        <v>342</v>
      </c>
    </row>
    <row r="60" spans="1:50" ht="274.2" customHeight="1" x14ac:dyDescent="0.25">
      <c r="A60" s="47">
        <v>57</v>
      </c>
      <c r="B60" s="24" t="s">
        <v>59</v>
      </c>
      <c r="C60" s="25" t="s">
        <v>198</v>
      </c>
      <c r="D60" s="26" t="s">
        <v>76</v>
      </c>
      <c r="E60" s="27" t="s">
        <v>199</v>
      </c>
      <c r="F60" s="25" t="s">
        <v>185</v>
      </c>
      <c r="G60" s="25" t="s">
        <v>166</v>
      </c>
      <c r="H60" s="25" t="s">
        <v>200</v>
      </c>
      <c r="I60" s="27" t="s">
        <v>89</v>
      </c>
      <c r="J60" s="28" t="s">
        <v>83</v>
      </c>
      <c r="K60" s="28" t="s">
        <v>83</v>
      </c>
      <c r="L60" s="23" t="s">
        <v>167</v>
      </c>
      <c r="M60" s="23" t="s">
        <v>258</v>
      </c>
      <c r="N60" s="35">
        <v>3</v>
      </c>
      <c r="O60" s="31">
        <v>1</v>
      </c>
      <c r="P60" s="31">
        <v>3</v>
      </c>
      <c r="Q60" s="31">
        <v>1</v>
      </c>
      <c r="R60" s="31">
        <v>5</v>
      </c>
      <c r="S60" s="31">
        <f t="shared" si="2"/>
        <v>2.5</v>
      </c>
      <c r="T60" s="31">
        <v>3</v>
      </c>
      <c r="U60" s="31">
        <v>4</v>
      </c>
      <c r="V60" s="31">
        <f t="shared" si="3"/>
        <v>3.6</v>
      </c>
      <c r="W60" s="32">
        <f t="shared" si="4"/>
        <v>9</v>
      </c>
      <c r="X60" s="48" t="str">
        <f t="shared" si="0"/>
        <v>M</v>
      </c>
      <c r="Y60" s="29" t="s">
        <v>369</v>
      </c>
      <c r="Z60" s="33" t="s">
        <v>133</v>
      </c>
      <c r="AA60" s="31">
        <v>4</v>
      </c>
      <c r="AB60" s="31">
        <v>0</v>
      </c>
      <c r="AC60" s="31">
        <f t="shared" si="5"/>
        <v>4</v>
      </c>
      <c r="AD60" s="30">
        <f t="shared" si="6"/>
        <v>5</v>
      </c>
      <c r="AE60" s="48" t="str">
        <f t="shared" si="7"/>
        <v>B</v>
      </c>
      <c r="AF60" s="63" t="s">
        <v>424</v>
      </c>
      <c r="AG60" s="33" t="s">
        <v>133</v>
      </c>
      <c r="AH60" s="33" t="s">
        <v>133</v>
      </c>
      <c r="AI60" s="63"/>
      <c r="AJ60" s="33" t="s">
        <v>133</v>
      </c>
      <c r="AK60" s="33" t="s">
        <v>133</v>
      </c>
      <c r="AL60" s="33" t="s">
        <v>133</v>
      </c>
      <c r="AM60" s="33" t="s">
        <v>133</v>
      </c>
      <c r="AN60" s="33" t="s">
        <v>133</v>
      </c>
      <c r="AO60" s="33" t="s">
        <v>133</v>
      </c>
      <c r="AP60" s="33" t="s">
        <v>133</v>
      </c>
      <c r="AQ60" s="33" t="s">
        <v>133</v>
      </c>
      <c r="AR60" s="33" t="s">
        <v>133</v>
      </c>
      <c r="AS60" s="33" t="s">
        <v>133</v>
      </c>
      <c r="AT60" s="33" t="s">
        <v>133</v>
      </c>
      <c r="AU60" s="33" t="s">
        <v>133</v>
      </c>
      <c r="AV60" s="59" t="s">
        <v>118</v>
      </c>
      <c r="AW60" s="59" t="s">
        <v>337</v>
      </c>
      <c r="AX60" s="59" t="s">
        <v>343</v>
      </c>
    </row>
    <row r="61" spans="1:50" ht="279.45" customHeight="1" x14ac:dyDescent="0.25">
      <c r="A61" s="47">
        <v>58</v>
      </c>
      <c r="B61" s="24" t="s">
        <v>159</v>
      </c>
      <c r="C61" s="25" t="s">
        <v>67</v>
      </c>
      <c r="D61" s="40" t="s">
        <v>85</v>
      </c>
      <c r="E61" s="40" t="s">
        <v>86</v>
      </c>
      <c r="F61" s="27" t="s">
        <v>81</v>
      </c>
      <c r="G61" s="27" t="s">
        <v>81</v>
      </c>
      <c r="H61" s="27" t="s">
        <v>81</v>
      </c>
      <c r="I61" s="31" t="s">
        <v>83</v>
      </c>
      <c r="J61" s="31" t="s">
        <v>83</v>
      </c>
      <c r="K61" s="28" t="s">
        <v>83</v>
      </c>
      <c r="L61" s="23" t="s">
        <v>167</v>
      </c>
      <c r="M61" s="36" t="s">
        <v>259</v>
      </c>
      <c r="N61" s="31">
        <v>3</v>
      </c>
      <c r="O61" s="31">
        <v>3</v>
      </c>
      <c r="P61" s="31">
        <v>3</v>
      </c>
      <c r="Q61" s="31">
        <v>1</v>
      </c>
      <c r="R61" s="31">
        <v>1</v>
      </c>
      <c r="S61" s="31">
        <f t="shared" si="2"/>
        <v>2.4000000000000004</v>
      </c>
      <c r="T61" s="31">
        <v>5</v>
      </c>
      <c r="U61" s="31">
        <v>4</v>
      </c>
      <c r="V61" s="31">
        <f t="shared" si="3"/>
        <v>4.4000000000000004</v>
      </c>
      <c r="W61" s="32">
        <f t="shared" si="4"/>
        <v>10.560000000000002</v>
      </c>
      <c r="X61" s="48" t="str">
        <f t="shared" si="0"/>
        <v>M</v>
      </c>
      <c r="Y61" s="29" t="s">
        <v>407</v>
      </c>
      <c r="Z61" s="33" t="s">
        <v>419</v>
      </c>
      <c r="AA61" s="31">
        <v>8</v>
      </c>
      <c r="AB61" s="31">
        <v>1</v>
      </c>
      <c r="AC61" s="31">
        <f t="shared" si="5"/>
        <v>7</v>
      </c>
      <c r="AD61" s="30">
        <f t="shared" si="6"/>
        <v>3.5600000000000023</v>
      </c>
      <c r="AE61" s="48" t="str">
        <f t="shared" si="7"/>
        <v>B</v>
      </c>
      <c r="AF61" s="48" t="s">
        <v>418</v>
      </c>
      <c r="AG61" s="33">
        <v>2.56</v>
      </c>
      <c r="AH61" s="33" t="s">
        <v>35</v>
      </c>
      <c r="AI61" s="33" t="s">
        <v>425</v>
      </c>
      <c r="AJ61" s="33" t="s">
        <v>417</v>
      </c>
      <c r="AK61" s="33" t="s">
        <v>133</v>
      </c>
      <c r="AL61" s="33" t="s">
        <v>339</v>
      </c>
      <c r="AM61" s="33" t="s">
        <v>415</v>
      </c>
      <c r="AN61" s="33" t="s">
        <v>133</v>
      </c>
      <c r="AO61" s="33" t="s">
        <v>133</v>
      </c>
      <c r="AP61" s="33" t="s">
        <v>133</v>
      </c>
      <c r="AQ61" s="33" t="s">
        <v>133</v>
      </c>
      <c r="AR61" s="33" t="s">
        <v>133</v>
      </c>
      <c r="AS61" s="33" t="s">
        <v>133</v>
      </c>
      <c r="AT61" s="33" t="s">
        <v>133</v>
      </c>
      <c r="AU61" s="33" t="s">
        <v>133</v>
      </c>
      <c r="AV61" s="59" t="s">
        <v>151</v>
      </c>
      <c r="AW61" s="59" t="s">
        <v>337</v>
      </c>
      <c r="AX61" s="59" t="s">
        <v>339</v>
      </c>
    </row>
    <row r="62" spans="1:50" ht="280.2" customHeight="1" x14ac:dyDescent="0.25">
      <c r="A62" s="47">
        <v>59</v>
      </c>
      <c r="B62" s="24" t="s">
        <v>159</v>
      </c>
      <c r="C62" s="25" t="s">
        <v>124</v>
      </c>
      <c r="D62" s="40" t="s">
        <v>85</v>
      </c>
      <c r="E62" s="40" t="s">
        <v>86</v>
      </c>
      <c r="F62" s="27" t="s">
        <v>81</v>
      </c>
      <c r="G62" s="27" t="s">
        <v>81</v>
      </c>
      <c r="H62" s="27" t="s">
        <v>81</v>
      </c>
      <c r="I62" s="28" t="s">
        <v>83</v>
      </c>
      <c r="J62" s="31" t="s">
        <v>83</v>
      </c>
      <c r="K62" s="28" t="s">
        <v>83</v>
      </c>
      <c r="L62" s="23" t="s">
        <v>167</v>
      </c>
      <c r="M62" s="36" t="s">
        <v>127</v>
      </c>
      <c r="N62" s="31">
        <v>3</v>
      </c>
      <c r="O62" s="31">
        <v>1</v>
      </c>
      <c r="P62" s="31">
        <v>3</v>
      </c>
      <c r="Q62" s="31">
        <v>1</v>
      </c>
      <c r="R62" s="31">
        <v>1</v>
      </c>
      <c r="S62" s="31">
        <f t="shared" si="2"/>
        <v>2.1</v>
      </c>
      <c r="T62" s="31">
        <v>4</v>
      </c>
      <c r="U62" s="31">
        <v>4</v>
      </c>
      <c r="V62" s="31">
        <f t="shared" si="3"/>
        <v>4</v>
      </c>
      <c r="W62" s="32">
        <f t="shared" si="4"/>
        <v>8.4</v>
      </c>
      <c r="X62" s="48" t="str">
        <f t="shared" si="0"/>
        <v>M</v>
      </c>
      <c r="Y62" s="29" t="s">
        <v>271</v>
      </c>
      <c r="Z62" s="33" t="s">
        <v>133</v>
      </c>
      <c r="AA62" s="31">
        <v>7</v>
      </c>
      <c r="AB62" s="31">
        <v>0</v>
      </c>
      <c r="AC62" s="31">
        <f t="shared" si="5"/>
        <v>7</v>
      </c>
      <c r="AD62" s="30">
        <f t="shared" si="6"/>
        <v>1.4000000000000004</v>
      </c>
      <c r="AE62" s="48" t="str">
        <f t="shared" si="7"/>
        <v>R</v>
      </c>
      <c r="AF62" s="63" t="s">
        <v>424</v>
      </c>
      <c r="AG62" s="33" t="s">
        <v>133</v>
      </c>
      <c r="AH62" s="33" t="s">
        <v>133</v>
      </c>
      <c r="AI62" s="63"/>
      <c r="AJ62" s="33" t="s">
        <v>133</v>
      </c>
      <c r="AK62" s="33" t="s">
        <v>133</v>
      </c>
      <c r="AL62" s="33" t="s">
        <v>133</v>
      </c>
      <c r="AM62" s="33" t="s">
        <v>133</v>
      </c>
      <c r="AN62" s="33" t="s">
        <v>133</v>
      </c>
      <c r="AO62" s="33" t="s">
        <v>133</v>
      </c>
      <c r="AP62" s="33" t="s">
        <v>133</v>
      </c>
      <c r="AQ62" s="33" t="s">
        <v>133</v>
      </c>
      <c r="AR62" s="33" t="s">
        <v>133</v>
      </c>
      <c r="AS62" s="33" t="s">
        <v>133</v>
      </c>
      <c r="AT62" s="33" t="s">
        <v>133</v>
      </c>
      <c r="AU62" s="33" t="s">
        <v>133</v>
      </c>
      <c r="AV62" s="33" t="s">
        <v>133</v>
      </c>
      <c r="AW62" s="33" t="s">
        <v>133</v>
      </c>
      <c r="AX62" s="33" t="s">
        <v>133</v>
      </c>
    </row>
    <row r="63" spans="1:50" ht="288.45" customHeight="1" x14ac:dyDescent="0.25">
      <c r="A63" s="47">
        <v>60</v>
      </c>
      <c r="B63" s="24" t="s">
        <v>159</v>
      </c>
      <c r="C63" s="25" t="s">
        <v>125</v>
      </c>
      <c r="D63" s="40" t="s">
        <v>85</v>
      </c>
      <c r="E63" s="40" t="s">
        <v>86</v>
      </c>
      <c r="F63" s="27" t="s">
        <v>81</v>
      </c>
      <c r="G63" s="27" t="s">
        <v>81</v>
      </c>
      <c r="H63" s="27" t="s">
        <v>81</v>
      </c>
      <c r="I63" s="28" t="s">
        <v>83</v>
      </c>
      <c r="J63" s="31" t="s">
        <v>83</v>
      </c>
      <c r="K63" s="28" t="s">
        <v>83</v>
      </c>
      <c r="L63" s="23" t="s">
        <v>167</v>
      </c>
      <c r="M63" s="36" t="s">
        <v>127</v>
      </c>
      <c r="N63" s="31">
        <v>3</v>
      </c>
      <c r="O63" s="31">
        <v>1</v>
      </c>
      <c r="P63" s="31">
        <v>3</v>
      </c>
      <c r="Q63" s="31">
        <v>1</v>
      </c>
      <c r="R63" s="31">
        <v>1</v>
      </c>
      <c r="S63" s="31">
        <f t="shared" si="2"/>
        <v>2.1</v>
      </c>
      <c r="T63" s="31">
        <v>4</v>
      </c>
      <c r="U63" s="31">
        <v>4</v>
      </c>
      <c r="V63" s="31">
        <f t="shared" si="3"/>
        <v>4</v>
      </c>
      <c r="W63" s="32">
        <f t="shared" si="4"/>
        <v>8.4</v>
      </c>
      <c r="X63" s="48" t="str">
        <f t="shared" si="0"/>
        <v>M</v>
      </c>
      <c r="Y63" s="29" t="s">
        <v>272</v>
      </c>
      <c r="Z63" s="33" t="s">
        <v>133</v>
      </c>
      <c r="AA63" s="31">
        <v>7</v>
      </c>
      <c r="AB63" s="31">
        <v>0</v>
      </c>
      <c r="AC63" s="31">
        <f t="shared" si="5"/>
        <v>7</v>
      </c>
      <c r="AD63" s="30">
        <f t="shared" si="6"/>
        <v>1.4000000000000004</v>
      </c>
      <c r="AE63" s="48" t="str">
        <f t="shared" si="7"/>
        <v>R</v>
      </c>
      <c r="AF63" s="63" t="s">
        <v>424</v>
      </c>
      <c r="AG63" s="33" t="s">
        <v>133</v>
      </c>
      <c r="AH63" s="33" t="s">
        <v>133</v>
      </c>
      <c r="AI63" s="63"/>
      <c r="AJ63" s="33" t="s">
        <v>133</v>
      </c>
      <c r="AK63" s="33" t="s">
        <v>133</v>
      </c>
      <c r="AL63" s="33" t="s">
        <v>133</v>
      </c>
      <c r="AM63" s="33" t="s">
        <v>133</v>
      </c>
      <c r="AN63" s="33" t="s">
        <v>133</v>
      </c>
      <c r="AO63" s="33" t="s">
        <v>133</v>
      </c>
      <c r="AP63" s="33" t="s">
        <v>133</v>
      </c>
      <c r="AQ63" s="33" t="s">
        <v>133</v>
      </c>
      <c r="AR63" s="33" t="s">
        <v>133</v>
      </c>
      <c r="AS63" s="33" t="s">
        <v>133</v>
      </c>
      <c r="AT63" s="33" t="s">
        <v>133</v>
      </c>
      <c r="AU63" s="33" t="s">
        <v>133</v>
      </c>
      <c r="AV63" s="33" t="s">
        <v>133</v>
      </c>
      <c r="AW63" s="33" t="s">
        <v>133</v>
      </c>
      <c r="AX63" s="33" t="s">
        <v>133</v>
      </c>
    </row>
    <row r="64" spans="1:50" ht="272.7" customHeight="1" x14ac:dyDescent="0.25">
      <c r="A64" s="47">
        <v>61</v>
      </c>
      <c r="B64" s="24" t="s">
        <v>159</v>
      </c>
      <c r="C64" s="25" t="s">
        <v>122</v>
      </c>
      <c r="D64" s="40" t="s">
        <v>123</v>
      </c>
      <c r="E64" s="40" t="s">
        <v>86</v>
      </c>
      <c r="F64" s="27" t="s">
        <v>81</v>
      </c>
      <c r="G64" s="27" t="s">
        <v>81</v>
      </c>
      <c r="H64" s="27" t="s">
        <v>81</v>
      </c>
      <c r="I64" s="28" t="s">
        <v>83</v>
      </c>
      <c r="J64" s="31" t="s">
        <v>83</v>
      </c>
      <c r="K64" s="28" t="s">
        <v>83</v>
      </c>
      <c r="L64" s="23" t="s">
        <v>167</v>
      </c>
      <c r="M64" s="36" t="s">
        <v>127</v>
      </c>
      <c r="N64" s="31">
        <v>3</v>
      </c>
      <c r="O64" s="31">
        <v>1</v>
      </c>
      <c r="P64" s="31">
        <v>3</v>
      </c>
      <c r="Q64" s="31">
        <v>1</v>
      </c>
      <c r="R64" s="31">
        <v>1</v>
      </c>
      <c r="S64" s="31">
        <f t="shared" si="2"/>
        <v>2.1</v>
      </c>
      <c r="T64" s="31">
        <v>4</v>
      </c>
      <c r="U64" s="31">
        <v>4</v>
      </c>
      <c r="V64" s="31">
        <f t="shared" si="3"/>
        <v>4</v>
      </c>
      <c r="W64" s="32">
        <f t="shared" si="4"/>
        <v>8.4</v>
      </c>
      <c r="X64" s="48" t="str">
        <f t="shared" si="0"/>
        <v>M</v>
      </c>
      <c r="Y64" s="29" t="s">
        <v>370</v>
      </c>
      <c r="Z64" s="33" t="s">
        <v>133</v>
      </c>
      <c r="AA64" s="31">
        <v>7</v>
      </c>
      <c r="AB64" s="31">
        <v>0</v>
      </c>
      <c r="AC64" s="31">
        <f t="shared" si="5"/>
        <v>7</v>
      </c>
      <c r="AD64" s="30">
        <f t="shared" si="6"/>
        <v>1.4000000000000004</v>
      </c>
      <c r="AE64" s="48" t="str">
        <f t="shared" si="7"/>
        <v>R</v>
      </c>
      <c r="AF64" s="63" t="s">
        <v>424</v>
      </c>
      <c r="AG64" s="33" t="s">
        <v>133</v>
      </c>
      <c r="AH64" s="33" t="s">
        <v>133</v>
      </c>
      <c r="AI64" s="63"/>
      <c r="AJ64" s="33" t="s">
        <v>133</v>
      </c>
      <c r="AK64" s="33" t="s">
        <v>133</v>
      </c>
      <c r="AL64" s="33" t="s">
        <v>133</v>
      </c>
      <c r="AM64" s="33" t="s">
        <v>133</v>
      </c>
      <c r="AN64" s="33" t="s">
        <v>133</v>
      </c>
      <c r="AO64" s="33" t="s">
        <v>133</v>
      </c>
      <c r="AP64" s="33" t="s">
        <v>133</v>
      </c>
      <c r="AQ64" s="33" t="s">
        <v>133</v>
      </c>
      <c r="AR64" s="33" t="s">
        <v>133</v>
      </c>
      <c r="AS64" s="33" t="s">
        <v>133</v>
      </c>
      <c r="AT64" s="33" t="s">
        <v>133</v>
      </c>
      <c r="AU64" s="33" t="s">
        <v>133</v>
      </c>
      <c r="AV64" s="33" t="s">
        <v>133</v>
      </c>
      <c r="AW64" s="33" t="s">
        <v>133</v>
      </c>
      <c r="AX64" s="33" t="s">
        <v>133</v>
      </c>
    </row>
    <row r="65" spans="1:50" ht="262.95" customHeight="1" x14ac:dyDescent="0.25">
      <c r="A65" s="47">
        <v>62</v>
      </c>
      <c r="B65" s="24" t="s">
        <v>60</v>
      </c>
      <c r="C65" s="25" t="s">
        <v>30</v>
      </c>
      <c r="D65" s="40" t="s">
        <v>106</v>
      </c>
      <c r="E65" s="40" t="s">
        <v>201</v>
      </c>
      <c r="F65" s="25" t="s">
        <v>81</v>
      </c>
      <c r="G65" s="25" t="s">
        <v>81</v>
      </c>
      <c r="H65" s="25" t="s">
        <v>83</v>
      </c>
      <c r="I65" s="28" t="s">
        <v>83</v>
      </c>
      <c r="J65" s="31" t="s">
        <v>81</v>
      </c>
      <c r="K65" s="28" t="s">
        <v>83</v>
      </c>
      <c r="L65" s="23" t="s">
        <v>205</v>
      </c>
      <c r="M65" s="41" t="s">
        <v>92</v>
      </c>
      <c r="N65" s="31">
        <v>5</v>
      </c>
      <c r="O65" s="31">
        <v>1</v>
      </c>
      <c r="P65" s="31">
        <v>3</v>
      </c>
      <c r="Q65" s="31">
        <v>1</v>
      </c>
      <c r="R65" s="31">
        <v>1</v>
      </c>
      <c r="S65" s="31">
        <f t="shared" si="2"/>
        <v>2.9</v>
      </c>
      <c r="T65" s="31">
        <v>3</v>
      </c>
      <c r="U65" s="31">
        <v>5</v>
      </c>
      <c r="V65" s="31">
        <f t="shared" si="3"/>
        <v>4.2</v>
      </c>
      <c r="W65" s="32">
        <f t="shared" si="4"/>
        <v>12.18</v>
      </c>
      <c r="X65" s="48" t="str">
        <f t="shared" si="0"/>
        <v>M</v>
      </c>
      <c r="Y65" s="29" t="s">
        <v>371</v>
      </c>
      <c r="Z65" s="33" t="s">
        <v>133</v>
      </c>
      <c r="AA65" s="31">
        <v>8</v>
      </c>
      <c r="AB65" s="31">
        <v>0</v>
      </c>
      <c r="AC65" s="31">
        <f t="shared" si="5"/>
        <v>8</v>
      </c>
      <c r="AD65" s="30">
        <f t="shared" si="6"/>
        <v>4.18</v>
      </c>
      <c r="AE65" s="48" t="str">
        <f t="shared" si="7"/>
        <v>B</v>
      </c>
      <c r="AF65" s="63" t="s">
        <v>424</v>
      </c>
      <c r="AG65" s="33">
        <v>5.18</v>
      </c>
      <c r="AH65" s="33" t="s">
        <v>325</v>
      </c>
      <c r="AI65" s="33" t="s">
        <v>427</v>
      </c>
      <c r="AJ65" s="33" t="s">
        <v>133</v>
      </c>
      <c r="AK65" s="33" t="s">
        <v>133</v>
      </c>
      <c r="AL65" s="33" t="s">
        <v>133</v>
      </c>
      <c r="AM65" s="33" t="s">
        <v>133</v>
      </c>
      <c r="AN65" s="33" t="s">
        <v>133</v>
      </c>
      <c r="AO65" s="33" t="s">
        <v>133</v>
      </c>
      <c r="AP65" s="33" t="s">
        <v>133</v>
      </c>
      <c r="AQ65" s="33" t="s">
        <v>133</v>
      </c>
      <c r="AR65" s="33" t="s">
        <v>133</v>
      </c>
      <c r="AS65" s="33" t="s">
        <v>133</v>
      </c>
      <c r="AT65" s="33" t="s">
        <v>133</v>
      </c>
      <c r="AU65" s="33" t="s">
        <v>133</v>
      </c>
      <c r="AV65" s="59" t="s">
        <v>119</v>
      </c>
      <c r="AW65" s="59" t="s">
        <v>337</v>
      </c>
      <c r="AX65" s="59" t="s">
        <v>152</v>
      </c>
    </row>
    <row r="66" spans="1:50" ht="263.7" customHeight="1" x14ac:dyDescent="0.25">
      <c r="A66" s="47">
        <v>63</v>
      </c>
      <c r="B66" s="24" t="s">
        <v>60</v>
      </c>
      <c r="C66" s="25" t="s">
        <v>202</v>
      </c>
      <c r="D66" s="26" t="s">
        <v>76</v>
      </c>
      <c r="E66" s="26" t="s">
        <v>203</v>
      </c>
      <c r="F66" s="25" t="s">
        <v>83</v>
      </c>
      <c r="G66" s="25" t="s">
        <v>166</v>
      </c>
      <c r="H66" s="25" t="s">
        <v>83</v>
      </c>
      <c r="I66" s="28" t="s">
        <v>83</v>
      </c>
      <c r="J66" s="31" t="s">
        <v>81</v>
      </c>
      <c r="K66" s="28" t="s">
        <v>83</v>
      </c>
      <c r="L66" s="23" t="s">
        <v>205</v>
      </c>
      <c r="M66" s="36" t="s">
        <v>204</v>
      </c>
      <c r="N66" s="31">
        <v>5</v>
      </c>
      <c r="O66" s="31">
        <v>3</v>
      </c>
      <c r="P66" s="31">
        <v>3</v>
      </c>
      <c r="Q66" s="31">
        <v>1</v>
      </c>
      <c r="R66" s="31">
        <v>5</v>
      </c>
      <c r="S66" s="31">
        <f t="shared" si="2"/>
        <v>3.6000000000000005</v>
      </c>
      <c r="T66" s="31">
        <v>5</v>
      </c>
      <c r="U66" s="31">
        <v>5</v>
      </c>
      <c r="V66" s="31">
        <f t="shared" si="3"/>
        <v>5</v>
      </c>
      <c r="W66" s="32">
        <f t="shared" si="4"/>
        <v>18.000000000000004</v>
      </c>
      <c r="X66" s="48" t="str">
        <f t="shared" si="0"/>
        <v>A</v>
      </c>
      <c r="Y66" s="29" t="s">
        <v>403</v>
      </c>
      <c r="Z66" s="33" t="s">
        <v>133</v>
      </c>
      <c r="AA66" s="31">
        <v>11</v>
      </c>
      <c r="AB66" s="31">
        <v>0</v>
      </c>
      <c r="AC66" s="31">
        <f t="shared" si="5"/>
        <v>11</v>
      </c>
      <c r="AD66" s="30">
        <f t="shared" si="6"/>
        <v>7.0000000000000036</v>
      </c>
      <c r="AE66" s="48" t="str">
        <f t="shared" si="7"/>
        <v>M</v>
      </c>
      <c r="AF66" s="48" t="s">
        <v>418</v>
      </c>
      <c r="AG66" s="33" t="s">
        <v>133</v>
      </c>
      <c r="AH66" s="33" t="s">
        <v>133</v>
      </c>
      <c r="AI66" s="33"/>
      <c r="AJ66" s="33" t="s">
        <v>409</v>
      </c>
      <c r="AK66" s="33" t="s">
        <v>133</v>
      </c>
      <c r="AL66" s="33" t="s">
        <v>294</v>
      </c>
      <c r="AM66" s="33" t="s">
        <v>298</v>
      </c>
      <c r="AN66" s="33" t="s">
        <v>133</v>
      </c>
      <c r="AO66" s="33" t="s">
        <v>133</v>
      </c>
      <c r="AP66" s="33" t="s">
        <v>133</v>
      </c>
      <c r="AQ66" s="33" t="s">
        <v>133</v>
      </c>
      <c r="AR66" s="33" t="s">
        <v>133</v>
      </c>
      <c r="AS66" s="33" t="s">
        <v>133</v>
      </c>
      <c r="AT66" s="33" t="s">
        <v>133</v>
      </c>
      <c r="AU66" s="33" t="s">
        <v>133</v>
      </c>
      <c r="AV66" s="59" t="s">
        <v>345</v>
      </c>
      <c r="AW66" s="59" t="s">
        <v>337</v>
      </c>
      <c r="AX66" s="59" t="s">
        <v>340</v>
      </c>
    </row>
    <row r="67" spans="1:50" ht="250.2" customHeight="1" x14ac:dyDescent="0.25">
      <c r="A67" s="47">
        <v>64</v>
      </c>
      <c r="B67" s="24" t="s">
        <v>60</v>
      </c>
      <c r="C67" s="25" t="s">
        <v>31</v>
      </c>
      <c r="D67" s="40" t="s">
        <v>107</v>
      </c>
      <c r="E67" s="40" t="s">
        <v>93</v>
      </c>
      <c r="F67" s="25" t="s">
        <v>81</v>
      </c>
      <c r="G67" s="25" t="s">
        <v>81</v>
      </c>
      <c r="H67" s="25" t="s">
        <v>83</v>
      </c>
      <c r="I67" s="28" t="s">
        <v>83</v>
      </c>
      <c r="J67" s="31" t="s">
        <v>81</v>
      </c>
      <c r="K67" s="28" t="s">
        <v>83</v>
      </c>
      <c r="L67" s="23" t="s">
        <v>205</v>
      </c>
      <c r="M67" s="36" t="s">
        <v>204</v>
      </c>
      <c r="N67" s="31">
        <v>3</v>
      </c>
      <c r="O67" s="31">
        <v>1</v>
      </c>
      <c r="P67" s="31">
        <v>3</v>
      </c>
      <c r="Q67" s="31">
        <v>1</v>
      </c>
      <c r="R67" s="31">
        <v>1</v>
      </c>
      <c r="S67" s="31">
        <f t="shared" si="2"/>
        <v>2.1</v>
      </c>
      <c r="T67" s="31">
        <v>3</v>
      </c>
      <c r="U67" s="31">
        <v>5</v>
      </c>
      <c r="V67" s="31">
        <f t="shared" si="3"/>
        <v>4.2</v>
      </c>
      <c r="W67" s="32">
        <f t="shared" si="4"/>
        <v>8.82</v>
      </c>
      <c r="X67" s="48" t="str">
        <f t="shared" si="0"/>
        <v>M</v>
      </c>
      <c r="Y67" s="29" t="s">
        <v>371</v>
      </c>
      <c r="Z67" s="33" t="s">
        <v>133</v>
      </c>
      <c r="AA67" s="31">
        <v>6</v>
      </c>
      <c r="AB67" s="31">
        <v>0</v>
      </c>
      <c r="AC67" s="31">
        <f t="shared" si="5"/>
        <v>6</v>
      </c>
      <c r="AD67" s="30">
        <f t="shared" si="6"/>
        <v>2.8200000000000003</v>
      </c>
      <c r="AE67" s="48" t="str">
        <f t="shared" si="7"/>
        <v>B</v>
      </c>
      <c r="AF67" s="63" t="s">
        <v>424</v>
      </c>
      <c r="AG67" s="33" t="s">
        <v>133</v>
      </c>
      <c r="AH67" s="33" t="s">
        <v>133</v>
      </c>
      <c r="AI67" s="63"/>
      <c r="AJ67" s="33" t="s">
        <v>133</v>
      </c>
      <c r="AK67" s="33" t="s">
        <v>133</v>
      </c>
      <c r="AL67" s="33" t="s">
        <v>133</v>
      </c>
      <c r="AM67" s="33" t="s">
        <v>133</v>
      </c>
      <c r="AN67" s="33" t="s">
        <v>133</v>
      </c>
      <c r="AO67" s="33" t="s">
        <v>133</v>
      </c>
      <c r="AP67" s="33" t="s">
        <v>133</v>
      </c>
      <c r="AQ67" s="33" t="s">
        <v>133</v>
      </c>
      <c r="AR67" s="33" t="s">
        <v>133</v>
      </c>
      <c r="AS67" s="33" t="s">
        <v>133</v>
      </c>
      <c r="AT67" s="33" t="s">
        <v>133</v>
      </c>
      <c r="AU67" s="33" t="s">
        <v>133</v>
      </c>
      <c r="AV67" s="59" t="s">
        <v>287</v>
      </c>
      <c r="AW67" s="59" t="s">
        <v>337</v>
      </c>
      <c r="AX67" s="59" t="s">
        <v>343</v>
      </c>
    </row>
    <row r="68" spans="1:50" ht="250.95" customHeight="1" x14ac:dyDescent="0.25">
      <c r="A68" s="47">
        <v>65</v>
      </c>
      <c r="B68" s="24" t="s">
        <v>60</v>
      </c>
      <c r="C68" s="25" t="s">
        <v>32</v>
      </c>
      <c r="D68" s="26" t="s">
        <v>108</v>
      </c>
      <c r="E68" s="40" t="s">
        <v>206</v>
      </c>
      <c r="F68" s="25" t="s">
        <v>81</v>
      </c>
      <c r="G68" s="25" t="s">
        <v>81</v>
      </c>
      <c r="H68" s="25" t="s">
        <v>83</v>
      </c>
      <c r="I68" s="28" t="s">
        <v>83</v>
      </c>
      <c r="J68" s="31" t="s">
        <v>81</v>
      </c>
      <c r="K68" s="28" t="s">
        <v>83</v>
      </c>
      <c r="L68" s="23" t="s">
        <v>205</v>
      </c>
      <c r="M68" s="36" t="s">
        <v>94</v>
      </c>
      <c r="N68" s="31">
        <v>3</v>
      </c>
      <c r="O68" s="31">
        <v>3</v>
      </c>
      <c r="P68" s="31">
        <v>3</v>
      </c>
      <c r="Q68" s="31">
        <v>1</v>
      </c>
      <c r="R68" s="31">
        <v>1</v>
      </c>
      <c r="S68" s="31">
        <f t="shared" si="2"/>
        <v>2.4000000000000004</v>
      </c>
      <c r="T68" s="31">
        <v>3</v>
      </c>
      <c r="U68" s="31">
        <v>5</v>
      </c>
      <c r="V68" s="31">
        <f t="shared" ref="V68:V72" si="8">(T68*$T$1)+(U68*$U$1)</f>
        <v>4.2</v>
      </c>
      <c r="W68" s="32">
        <f t="shared" ref="W68:W72" si="9">S68*V68</f>
        <v>10.080000000000002</v>
      </c>
      <c r="X68" s="48" t="str">
        <f t="shared" si="0"/>
        <v>M</v>
      </c>
      <c r="Y68" s="29" t="s">
        <v>371</v>
      </c>
      <c r="Z68" s="33" t="s">
        <v>133</v>
      </c>
      <c r="AA68" s="31">
        <v>6</v>
      </c>
      <c r="AB68" s="31">
        <v>0</v>
      </c>
      <c r="AC68" s="31">
        <f t="shared" ref="AC68:AC72" si="10">AA68-AB68</f>
        <v>6</v>
      </c>
      <c r="AD68" s="30">
        <f t="shared" ref="AD68:AD72" si="11">IF(W68-AC68&gt;0.1,W68-AC68,IF(W68-AC68&lt;=0.1,0.1))</f>
        <v>4.0800000000000018</v>
      </c>
      <c r="AE68" s="48" t="str">
        <f t="shared" si="7"/>
        <v>B</v>
      </c>
      <c r="AF68" s="63" t="s">
        <v>424</v>
      </c>
      <c r="AG68" s="33" t="s">
        <v>133</v>
      </c>
      <c r="AH68" s="33" t="s">
        <v>133</v>
      </c>
      <c r="AI68" s="63"/>
      <c r="AJ68" s="33" t="s">
        <v>133</v>
      </c>
      <c r="AK68" s="33" t="s">
        <v>133</v>
      </c>
      <c r="AL68" s="33" t="s">
        <v>133</v>
      </c>
      <c r="AM68" s="33" t="s">
        <v>133</v>
      </c>
      <c r="AN68" s="33" t="s">
        <v>133</v>
      </c>
      <c r="AO68" s="33" t="s">
        <v>133</v>
      </c>
      <c r="AP68" s="33" t="s">
        <v>133</v>
      </c>
      <c r="AQ68" s="33" t="s">
        <v>133</v>
      </c>
      <c r="AR68" s="33" t="s">
        <v>133</v>
      </c>
      <c r="AS68" s="33" t="s">
        <v>133</v>
      </c>
      <c r="AT68" s="33" t="s">
        <v>133</v>
      </c>
      <c r="AU68" s="33" t="s">
        <v>133</v>
      </c>
      <c r="AV68" s="59" t="s">
        <v>288</v>
      </c>
      <c r="AW68" s="59" t="s">
        <v>337</v>
      </c>
      <c r="AX68" s="59" t="s">
        <v>281</v>
      </c>
    </row>
    <row r="69" spans="1:50" ht="295.95" customHeight="1" x14ac:dyDescent="0.25">
      <c r="A69" s="47">
        <v>66</v>
      </c>
      <c r="B69" s="32" t="s">
        <v>160</v>
      </c>
      <c r="C69" s="25" t="s">
        <v>207</v>
      </c>
      <c r="D69" s="26" t="s">
        <v>144</v>
      </c>
      <c r="E69" s="26" t="s">
        <v>82</v>
      </c>
      <c r="F69" s="25" t="s">
        <v>81</v>
      </c>
      <c r="G69" s="25" t="s">
        <v>81</v>
      </c>
      <c r="H69" s="25" t="s">
        <v>81</v>
      </c>
      <c r="I69" s="27" t="s">
        <v>89</v>
      </c>
      <c r="J69" s="28" t="s">
        <v>83</v>
      </c>
      <c r="K69" s="28" t="s">
        <v>83</v>
      </c>
      <c r="L69" s="23" t="s">
        <v>173</v>
      </c>
      <c r="M69" s="29" t="s">
        <v>260</v>
      </c>
      <c r="N69" s="34">
        <v>3</v>
      </c>
      <c r="O69" s="31">
        <v>1</v>
      </c>
      <c r="P69" s="31">
        <v>3</v>
      </c>
      <c r="Q69" s="31">
        <v>1</v>
      </c>
      <c r="R69" s="31">
        <v>1</v>
      </c>
      <c r="S69" s="31">
        <f t="shared" ref="S69:S72" si="12">(N69*N$1)+(O69*O$1)+(P69*P$1)+(Q69*Q$1)+(R69*R$1)</f>
        <v>2.1</v>
      </c>
      <c r="T69" s="31">
        <v>2</v>
      </c>
      <c r="U69" s="31">
        <v>3</v>
      </c>
      <c r="V69" s="31">
        <f t="shared" si="8"/>
        <v>2.5999999999999996</v>
      </c>
      <c r="W69" s="32">
        <f t="shared" si="9"/>
        <v>5.4599999999999991</v>
      </c>
      <c r="X69" s="48" t="str">
        <f t="shared" ref="X69:X72" si="13">IF(W69="","",IF(W69&gt;16,"A",IF(W69&gt;5,"M",IF(W69&gt;2,"B","R"))))</f>
        <v>M</v>
      </c>
      <c r="Y69" s="29" t="s">
        <v>404</v>
      </c>
      <c r="Z69" s="33" t="s">
        <v>416</v>
      </c>
      <c r="AA69" s="31">
        <v>5</v>
      </c>
      <c r="AB69" s="31">
        <v>1</v>
      </c>
      <c r="AC69" s="31">
        <f t="shared" si="10"/>
        <v>4</v>
      </c>
      <c r="AD69" s="30">
        <f t="shared" si="11"/>
        <v>1.4599999999999991</v>
      </c>
      <c r="AE69" s="48" t="str">
        <f t="shared" ref="AE69:AE72" si="14">IF(AD69="","",IF(AD69&gt;16,"A",IF(AD69&gt;5,"M",IF(AD69&gt;2,"B","R"))))</f>
        <v>R</v>
      </c>
      <c r="AF69" s="48" t="s">
        <v>418</v>
      </c>
      <c r="AG69" s="33">
        <v>0.46</v>
      </c>
      <c r="AH69" s="33" t="s">
        <v>326</v>
      </c>
      <c r="AI69" s="33" t="s">
        <v>426</v>
      </c>
      <c r="AJ69" s="33" t="s">
        <v>414</v>
      </c>
      <c r="AK69" s="33" t="s">
        <v>133</v>
      </c>
      <c r="AL69" s="33" t="s">
        <v>423</v>
      </c>
      <c r="AM69" s="33" t="s">
        <v>415</v>
      </c>
      <c r="AN69" s="33" t="s">
        <v>133</v>
      </c>
      <c r="AO69" s="33" t="s">
        <v>133</v>
      </c>
      <c r="AP69" s="33" t="s">
        <v>133</v>
      </c>
      <c r="AQ69" s="33" t="s">
        <v>133</v>
      </c>
      <c r="AR69" s="33" t="s">
        <v>133</v>
      </c>
      <c r="AS69" s="33" t="s">
        <v>133</v>
      </c>
      <c r="AT69" s="33" t="s">
        <v>133</v>
      </c>
      <c r="AU69" s="33" t="s">
        <v>133</v>
      </c>
      <c r="AV69" s="33" t="s">
        <v>133</v>
      </c>
      <c r="AW69" s="33" t="s">
        <v>133</v>
      </c>
      <c r="AX69" s="33" t="s">
        <v>133</v>
      </c>
    </row>
    <row r="70" spans="1:50" ht="292.2" customHeight="1" x14ac:dyDescent="0.25">
      <c r="A70" s="47">
        <v>67</v>
      </c>
      <c r="B70" s="32" t="s">
        <v>160</v>
      </c>
      <c r="C70" s="25" t="s">
        <v>143</v>
      </c>
      <c r="D70" s="26" t="s">
        <v>144</v>
      </c>
      <c r="E70" s="26" t="s">
        <v>82</v>
      </c>
      <c r="F70" s="25" t="s">
        <v>81</v>
      </c>
      <c r="G70" s="25" t="s">
        <v>81</v>
      </c>
      <c r="H70" s="25" t="s">
        <v>81</v>
      </c>
      <c r="I70" s="27" t="s">
        <v>89</v>
      </c>
      <c r="J70" s="28" t="s">
        <v>83</v>
      </c>
      <c r="K70" s="28" t="s">
        <v>83</v>
      </c>
      <c r="L70" s="23" t="s">
        <v>167</v>
      </c>
      <c r="M70" s="29" t="s">
        <v>261</v>
      </c>
      <c r="N70" s="34">
        <v>3</v>
      </c>
      <c r="O70" s="31">
        <v>1</v>
      </c>
      <c r="P70" s="31">
        <v>3</v>
      </c>
      <c r="Q70" s="31">
        <v>1</v>
      </c>
      <c r="R70" s="31">
        <v>1</v>
      </c>
      <c r="S70" s="31">
        <f t="shared" si="12"/>
        <v>2.1</v>
      </c>
      <c r="T70" s="31">
        <v>2</v>
      </c>
      <c r="U70" s="31">
        <v>3</v>
      </c>
      <c r="V70" s="31">
        <f t="shared" si="8"/>
        <v>2.5999999999999996</v>
      </c>
      <c r="W70" s="32">
        <f t="shared" si="9"/>
        <v>5.4599999999999991</v>
      </c>
      <c r="X70" s="48" t="str">
        <f t="shared" si="13"/>
        <v>M</v>
      </c>
      <c r="Y70" s="29" t="s">
        <v>404</v>
      </c>
      <c r="Z70" s="33" t="s">
        <v>133</v>
      </c>
      <c r="AA70" s="31">
        <v>5</v>
      </c>
      <c r="AB70" s="31">
        <v>0</v>
      </c>
      <c r="AC70" s="31">
        <f t="shared" si="10"/>
        <v>5</v>
      </c>
      <c r="AD70" s="30">
        <f t="shared" si="11"/>
        <v>0.45999999999999908</v>
      </c>
      <c r="AE70" s="48" t="str">
        <f t="shared" si="14"/>
        <v>R</v>
      </c>
      <c r="AF70" s="63" t="s">
        <v>424</v>
      </c>
      <c r="AG70" s="33" t="s">
        <v>133</v>
      </c>
      <c r="AH70" s="33" t="s">
        <v>133</v>
      </c>
      <c r="AI70" s="63"/>
      <c r="AJ70" s="33" t="s">
        <v>133</v>
      </c>
      <c r="AK70" s="33" t="s">
        <v>133</v>
      </c>
      <c r="AL70" s="33" t="s">
        <v>133</v>
      </c>
      <c r="AM70" s="33" t="s">
        <v>133</v>
      </c>
      <c r="AN70" s="33" t="s">
        <v>133</v>
      </c>
      <c r="AO70" s="33" t="s">
        <v>133</v>
      </c>
      <c r="AP70" s="33" t="s">
        <v>133</v>
      </c>
      <c r="AQ70" s="33" t="s">
        <v>133</v>
      </c>
      <c r="AR70" s="33" t="s">
        <v>133</v>
      </c>
      <c r="AS70" s="33" t="s">
        <v>133</v>
      </c>
      <c r="AT70" s="33" t="s">
        <v>133</v>
      </c>
      <c r="AU70" s="33" t="s">
        <v>133</v>
      </c>
      <c r="AV70" s="33" t="s">
        <v>133</v>
      </c>
      <c r="AW70" s="33" t="s">
        <v>133</v>
      </c>
      <c r="AX70" s="33" t="s">
        <v>133</v>
      </c>
    </row>
    <row r="71" spans="1:50" ht="303.45" customHeight="1" x14ac:dyDescent="0.25">
      <c r="A71" s="47">
        <v>68</v>
      </c>
      <c r="B71" s="32" t="s">
        <v>208</v>
      </c>
      <c r="C71" s="25" t="s">
        <v>209</v>
      </c>
      <c r="D71" s="26" t="s">
        <v>147</v>
      </c>
      <c r="E71" s="25" t="s">
        <v>82</v>
      </c>
      <c r="F71" s="25" t="s">
        <v>81</v>
      </c>
      <c r="G71" s="25" t="s">
        <v>81</v>
      </c>
      <c r="H71" s="25" t="s">
        <v>81</v>
      </c>
      <c r="I71" s="27" t="s">
        <v>83</v>
      </c>
      <c r="J71" s="28" t="s">
        <v>83</v>
      </c>
      <c r="K71" s="28" t="s">
        <v>83</v>
      </c>
      <c r="L71" s="23" t="s">
        <v>173</v>
      </c>
      <c r="M71" s="29" t="s">
        <v>262</v>
      </c>
      <c r="N71" s="34">
        <v>3</v>
      </c>
      <c r="O71" s="31">
        <v>1</v>
      </c>
      <c r="P71" s="31">
        <v>3</v>
      </c>
      <c r="Q71" s="31">
        <v>1</v>
      </c>
      <c r="R71" s="31">
        <v>1</v>
      </c>
      <c r="S71" s="31">
        <f t="shared" si="12"/>
        <v>2.1</v>
      </c>
      <c r="T71" s="31">
        <v>2</v>
      </c>
      <c r="U71" s="31">
        <v>3</v>
      </c>
      <c r="V71" s="31">
        <f t="shared" si="8"/>
        <v>2.5999999999999996</v>
      </c>
      <c r="W71" s="32">
        <f t="shared" si="9"/>
        <v>5.4599999999999991</v>
      </c>
      <c r="X71" s="48" t="str">
        <f t="shared" si="13"/>
        <v>M</v>
      </c>
      <c r="Y71" s="29" t="s">
        <v>405</v>
      </c>
      <c r="Z71" s="33" t="s">
        <v>133</v>
      </c>
      <c r="AA71" s="31">
        <v>5</v>
      </c>
      <c r="AB71" s="31">
        <v>0</v>
      </c>
      <c r="AC71" s="31">
        <f t="shared" si="10"/>
        <v>5</v>
      </c>
      <c r="AD71" s="30">
        <f t="shared" si="11"/>
        <v>0.45999999999999908</v>
      </c>
      <c r="AE71" s="48" t="str">
        <f t="shared" si="14"/>
        <v>R</v>
      </c>
      <c r="AF71" s="63" t="s">
        <v>424</v>
      </c>
      <c r="AG71" s="33" t="s">
        <v>133</v>
      </c>
      <c r="AH71" s="33" t="s">
        <v>133</v>
      </c>
      <c r="AI71" s="63"/>
      <c r="AJ71" s="33" t="s">
        <v>133</v>
      </c>
      <c r="AK71" s="33" t="s">
        <v>429</v>
      </c>
      <c r="AL71" s="33" t="s">
        <v>430</v>
      </c>
      <c r="AM71" s="33" t="s">
        <v>415</v>
      </c>
      <c r="AN71" s="33" t="s">
        <v>133</v>
      </c>
      <c r="AO71" s="33" t="s">
        <v>133</v>
      </c>
      <c r="AP71" s="33" t="s">
        <v>133</v>
      </c>
      <c r="AQ71" s="33" t="s">
        <v>133</v>
      </c>
      <c r="AR71" s="33" t="s">
        <v>133</v>
      </c>
      <c r="AS71" s="33" t="s">
        <v>133</v>
      </c>
      <c r="AT71" s="33" t="s">
        <v>133</v>
      </c>
      <c r="AU71" s="33" t="s">
        <v>133</v>
      </c>
      <c r="AV71" s="33" t="s">
        <v>133</v>
      </c>
      <c r="AW71" s="33" t="s">
        <v>133</v>
      </c>
      <c r="AX71" s="33" t="s">
        <v>133</v>
      </c>
    </row>
    <row r="72" spans="1:50" ht="292.2" customHeight="1" x14ac:dyDescent="0.25">
      <c r="A72" s="47">
        <v>69</v>
      </c>
      <c r="B72" s="32" t="s">
        <v>208</v>
      </c>
      <c r="C72" s="25" t="s">
        <v>210</v>
      </c>
      <c r="D72" s="26" t="s">
        <v>144</v>
      </c>
      <c r="E72" s="26" t="s">
        <v>82</v>
      </c>
      <c r="F72" s="25" t="s">
        <v>81</v>
      </c>
      <c r="G72" s="25" t="s">
        <v>81</v>
      </c>
      <c r="H72" s="25" t="s">
        <v>81</v>
      </c>
      <c r="I72" s="27" t="s">
        <v>83</v>
      </c>
      <c r="J72" s="28" t="s">
        <v>83</v>
      </c>
      <c r="K72" s="28" t="s">
        <v>83</v>
      </c>
      <c r="L72" s="23" t="s">
        <v>173</v>
      </c>
      <c r="M72" s="29" t="s">
        <v>263</v>
      </c>
      <c r="N72" s="34">
        <v>3</v>
      </c>
      <c r="O72" s="31">
        <v>1</v>
      </c>
      <c r="P72" s="31">
        <v>3</v>
      </c>
      <c r="Q72" s="31">
        <v>1</v>
      </c>
      <c r="R72" s="31">
        <v>1</v>
      </c>
      <c r="S72" s="31">
        <f t="shared" si="12"/>
        <v>2.1</v>
      </c>
      <c r="T72" s="31">
        <v>2</v>
      </c>
      <c r="U72" s="31">
        <v>3</v>
      </c>
      <c r="V72" s="31">
        <f t="shared" si="8"/>
        <v>2.5999999999999996</v>
      </c>
      <c r="W72" s="32">
        <f t="shared" si="9"/>
        <v>5.4599999999999991</v>
      </c>
      <c r="X72" s="48" t="str">
        <f t="shared" si="13"/>
        <v>M</v>
      </c>
      <c r="Y72" s="29" t="s">
        <v>404</v>
      </c>
      <c r="Z72" s="33" t="s">
        <v>133</v>
      </c>
      <c r="AA72" s="31">
        <v>5</v>
      </c>
      <c r="AB72" s="31">
        <v>0</v>
      </c>
      <c r="AC72" s="31">
        <f t="shared" si="10"/>
        <v>5</v>
      </c>
      <c r="AD72" s="30">
        <f t="shared" si="11"/>
        <v>0.45999999999999908</v>
      </c>
      <c r="AE72" s="48" t="str">
        <f t="shared" si="14"/>
        <v>R</v>
      </c>
      <c r="AF72" s="63" t="s">
        <v>424</v>
      </c>
      <c r="AG72" s="33" t="s">
        <v>133</v>
      </c>
      <c r="AH72" s="33" t="s">
        <v>133</v>
      </c>
      <c r="AI72" s="63"/>
      <c r="AJ72" s="33" t="s">
        <v>133</v>
      </c>
      <c r="AK72" s="33" t="s">
        <v>133</v>
      </c>
      <c r="AL72" s="33" t="s">
        <v>133</v>
      </c>
      <c r="AM72" s="33" t="s">
        <v>133</v>
      </c>
      <c r="AN72" s="33" t="s">
        <v>133</v>
      </c>
      <c r="AO72" s="33" t="s">
        <v>133</v>
      </c>
      <c r="AP72" s="33" t="s">
        <v>133</v>
      </c>
      <c r="AQ72" s="33" t="s">
        <v>133</v>
      </c>
      <c r="AR72" s="33" t="s">
        <v>133</v>
      </c>
      <c r="AS72" s="33" t="s">
        <v>133</v>
      </c>
      <c r="AT72" s="33" t="s">
        <v>133</v>
      </c>
      <c r="AU72" s="33" t="s">
        <v>133</v>
      </c>
      <c r="AV72" s="33" t="s">
        <v>133</v>
      </c>
      <c r="AW72" s="33" t="s">
        <v>133</v>
      </c>
      <c r="AX72" s="33" t="s">
        <v>133</v>
      </c>
    </row>
  </sheetData>
  <autoFilter ref="A3:AX72" xr:uid="{00000000-0001-0000-0000-000000000000}"/>
  <mergeCells count="5">
    <mergeCell ref="AV2:AX2"/>
    <mergeCell ref="AJ2:AM2"/>
    <mergeCell ref="AN2:AU2"/>
    <mergeCell ref="A2:H2"/>
    <mergeCell ref="I2:AI2"/>
  </mergeCells>
  <conditionalFormatting sqref="AD3:AD1048576">
    <cfRule type="colorScale" priority="554">
      <colorScale>
        <cfvo type="min"/>
        <cfvo type="percentile" val="50"/>
        <cfvo type="max"/>
        <color rgb="FF63BE7B"/>
        <color rgb="FFFFEB84"/>
        <color rgb="FFF8696B"/>
      </colorScale>
    </cfRule>
  </conditionalFormatting>
  <conditionalFormatting sqref="AD3:AD1048576 AD1">
    <cfRule type="colorScale" priority="537">
      <colorScale>
        <cfvo type="min"/>
        <cfvo type="percentile" val="50"/>
        <cfvo type="max"/>
        <color rgb="FF63BE7B"/>
        <color rgb="FFFFEB84"/>
        <color rgb="FFF8696B"/>
      </colorScale>
    </cfRule>
  </conditionalFormatting>
  <conditionalFormatting sqref="AD73:AD1048576">
    <cfRule type="colorScale" priority="526">
      <colorScale>
        <cfvo type="min"/>
        <cfvo type="percentile" val="50"/>
        <cfvo type="max"/>
        <color rgb="FF63BE7B"/>
        <color rgb="FFFFEB84"/>
        <color rgb="FFF8696B"/>
      </colorScale>
    </cfRule>
  </conditionalFormatting>
  <conditionalFormatting sqref="AD46:AD1048576">
    <cfRule type="colorScale" priority="49">
      <colorScale>
        <cfvo type="min"/>
        <cfvo type="percentile" val="50"/>
        <cfvo type="max"/>
        <color rgb="FF63BE7B"/>
        <color rgb="FFFFEB84"/>
        <color rgb="FFF8696B"/>
      </colorScale>
    </cfRule>
  </conditionalFormatting>
  <conditionalFormatting sqref="AD46:AD1048576">
    <cfRule type="colorScale" priority="2346">
      <colorScale>
        <cfvo type="min"/>
        <cfvo type="percentile" val="50"/>
        <cfvo type="max"/>
        <color rgb="FF63BE7B"/>
        <color rgb="FFFFEB84"/>
        <color rgb="FFF8696B"/>
      </colorScale>
    </cfRule>
  </conditionalFormatting>
  <conditionalFormatting sqref="AD46:AD1048576">
    <cfRule type="colorScale" priority="2353">
      <colorScale>
        <cfvo type="min"/>
        <cfvo type="percentile" val="50"/>
        <cfvo type="max"/>
        <color rgb="FF63BE7B"/>
        <color rgb="FFFFEB84"/>
        <color rgb="FFF8696B"/>
      </colorScale>
    </cfRule>
  </conditionalFormatting>
  <conditionalFormatting sqref="AD46:AD1048576">
    <cfRule type="colorScale" priority="2364">
      <colorScale>
        <cfvo type="min"/>
        <cfvo type="percentile" val="50"/>
        <cfvo type="max"/>
        <color rgb="FF63BE7B"/>
        <color rgb="FFFFEB84"/>
        <color rgb="FFF8696B"/>
      </colorScale>
    </cfRule>
  </conditionalFormatting>
  <conditionalFormatting sqref="AD4:AD72">
    <cfRule type="colorScale" priority="6">
      <colorScale>
        <cfvo type="min"/>
        <cfvo type="percentile" val="50"/>
        <cfvo type="max"/>
        <color rgb="FF63BE7B"/>
        <color rgb="FFFFEB84"/>
        <color rgb="FFF8696B"/>
      </colorScale>
    </cfRule>
  </conditionalFormatting>
  <conditionalFormatting sqref="AD46:AD72">
    <cfRule type="colorScale" priority="3010">
      <colorScale>
        <cfvo type="min"/>
        <cfvo type="percentile" val="50"/>
        <cfvo type="max"/>
        <color rgb="FF63BE7B"/>
        <color rgb="FFFFEB84"/>
        <color rgb="FFF8696B"/>
      </colorScale>
    </cfRule>
  </conditionalFormatting>
  <conditionalFormatting sqref="X4:X72">
    <cfRule type="colorScale" priority="15">
      <colorScale>
        <cfvo type="min"/>
        <cfvo type="percentile" val="50"/>
        <cfvo type="max"/>
        <color rgb="FF63BE7B"/>
        <color rgb="FFFFEB84"/>
        <color rgb="FFF8696B"/>
      </colorScale>
    </cfRule>
  </conditionalFormatting>
  <conditionalFormatting sqref="X4:X72">
    <cfRule type="colorScale" priority="3014">
      <colorScale>
        <cfvo type="min"/>
        <cfvo type="percentile" val="50"/>
        <cfvo type="max"/>
        <color rgb="FF008000"/>
        <color rgb="FFFFEB84"/>
        <color rgb="FFFF0000"/>
      </colorScale>
    </cfRule>
  </conditionalFormatting>
  <conditionalFormatting sqref="AD3:AD1048576 AD1">
    <cfRule type="colorScale" priority="18">
      <colorScale>
        <cfvo type="min"/>
        <cfvo type="percentile" val="50"/>
        <cfvo type="max"/>
        <color rgb="FF63BE7B"/>
        <color rgb="FFFFEB84"/>
        <color rgb="FFF8696B"/>
      </colorScale>
    </cfRule>
  </conditionalFormatting>
  <conditionalFormatting sqref="X3:X1048576 X1">
    <cfRule type="colorScale" priority="17">
      <colorScale>
        <cfvo type="min"/>
        <cfvo type="percentile" val="50"/>
        <cfvo type="max"/>
        <color rgb="FF63BE7B"/>
        <color rgb="FFFFEB84"/>
        <color rgb="FFF8696B"/>
      </colorScale>
    </cfRule>
  </conditionalFormatting>
  <conditionalFormatting sqref="W4:W72">
    <cfRule type="colorScale" priority="5">
      <colorScale>
        <cfvo type="min"/>
        <cfvo type="percentile" val="50"/>
        <cfvo type="max"/>
        <color rgb="FF63BE7B"/>
        <color rgb="FFFFEB84"/>
        <color rgb="FFF8696B"/>
      </colorScale>
    </cfRule>
  </conditionalFormatting>
  <conditionalFormatting sqref="AE4:AF4 AE5 AE8:AE20 AE44:AE46 AE48:AE51 AE60 AE62:AE65 AE67:AE68 AE70:AE72 AE6:AF7 AE21:AF43 AE47:AF47 AE52:AF59 AE61:AF61 AE66:AF66 AE69:AF69">
    <cfRule type="colorScale" priority="11">
      <colorScale>
        <cfvo type="min"/>
        <cfvo type="percentile" val="50"/>
        <cfvo type="max"/>
        <color rgb="FF63BE7B"/>
        <color rgb="FFFFEB84"/>
        <color rgb="FFF8696B"/>
      </colorScale>
    </cfRule>
  </conditionalFormatting>
  <conditionalFormatting sqref="AE4:AF4 AE5 AE8:AE20 AE44:AE46 AE48:AE51 AE60 AE62:AE65 AE67:AE68 AE70:AE72 AE6:AF7 AE21:AF43 AE47:AF47 AE52:AF59 AE61:AF61 AE66:AF66 AE69:AF69">
    <cfRule type="colorScale" priority="13">
      <colorScale>
        <cfvo type="min"/>
        <cfvo type="percentile" val="50"/>
        <cfvo type="max"/>
        <color rgb="FF008000"/>
        <color rgb="FFFFEB84"/>
        <color rgb="FFFF0000"/>
      </colorScale>
    </cfRule>
  </conditionalFormatting>
  <conditionalFormatting sqref="AE4:AF4 AE5 AE8:AE20 AE44:AE46 AE48:AE51 AE60 AE62:AE65 AE67:AE68 AE70:AE72 AE6:AF7 AE21:AF43 AE47:AF47 AE52:AF59 AE61:AF61 AE66:AF66 AE69:AF69">
    <cfRule type="colorScale" priority="12">
      <colorScale>
        <cfvo type="min"/>
        <cfvo type="percentile" val="50"/>
        <cfvo type="max"/>
        <color rgb="FF63BE7B"/>
        <color rgb="FFFFEB84"/>
        <color rgb="FFF8696B"/>
      </colorScale>
    </cfRule>
  </conditionalFormatting>
  <conditionalFormatting sqref="AE73:AF1048576 AN73:AN1048576 AE3:AF3">
    <cfRule type="colorScale" priority="3015">
      <colorScale>
        <cfvo type="min"/>
        <cfvo type="percentile" val="50"/>
        <cfvo type="max"/>
        <color rgb="FF63BE7B"/>
        <color rgb="FFFFEB84"/>
        <color rgb="FFF8696B"/>
      </colorScale>
    </cfRule>
  </conditionalFormatting>
  <conditionalFormatting sqref="AD1:AD1048576">
    <cfRule type="colorScale" priority="1">
      <colorScale>
        <cfvo type="min"/>
        <cfvo type="percentile" val="50"/>
        <cfvo type="max"/>
        <color rgb="FF63BE7B"/>
        <color rgb="FFFFEB84"/>
        <color rgb="FFF8696B"/>
      </colorScale>
    </cfRule>
  </conditionalFormatting>
  <conditionalFormatting sqref="W1:W1048576">
    <cfRule type="colorScale" priority="2">
      <colorScale>
        <cfvo type="min"/>
        <cfvo type="percentile" val="50"/>
        <cfvo type="max"/>
        <color rgb="FF63BE7B"/>
        <color rgb="FFFFEB84"/>
        <color rgb="FFF8696B"/>
      </colorScale>
    </cfRule>
  </conditionalFormatting>
  <pageMargins left="0.70866141732283472" right="0.70866141732283472" top="0.74803149606299213" bottom="0.74803149606299213" header="0.31496062992125984" footer="0.31496062992125984"/>
  <pageSetup paperSize="9" scale="40" fitToHeight="0"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2E000-4FFB-4990-A295-09A760548BAC}">
  <dimension ref="A1:E17"/>
  <sheetViews>
    <sheetView workbookViewId="0">
      <selection activeCell="A27" sqref="A27"/>
    </sheetView>
  </sheetViews>
  <sheetFormatPr defaultRowHeight="14.4" x14ac:dyDescent="0.3"/>
  <cols>
    <col min="1" max="1" width="45.5546875" style="53" bestFit="1" customWidth="1"/>
    <col min="2" max="2" width="10.88671875" style="60" customWidth="1"/>
    <col min="3" max="3" width="5.77734375" style="60" customWidth="1"/>
    <col min="4" max="4" width="7.44140625" style="60" customWidth="1"/>
    <col min="5" max="5" width="17.21875" style="60" bestFit="1" customWidth="1"/>
    <col min="6" max="16384" width="8.88671875" style="53"/>
  </cols>
  <sheetData>
    <row r="1" spans="1:5" ht="28.8" x14ac:dyDescent="0.3">
      <c r="A1" s="52" t="s">
        <v>324</v>
      </c>
      <c r="B1" s="61" t="s">
        <v>408</v>
      </c>
      <c r="C1" s="62"/>
      <c r="D1" s="62"/>
      <c r="E1" s="62"/>
    </row>
    <row r="2" spans="1:5" x14ac:dyDescent="0.3">
      <c r="A2" s="52" t="s">
        <v>322</v>
      </c>
      <c r="B2" s="62" t="s">
        <v>35</v>
      </c>
      <c r="C2" s="62" t="s">
        <v>325</v>
      </c>
      <c r="D2" s="62" t="s">
        <v>326</v>
      </c>
      <c r="E2" s="62" t="s">
        <v>323</v>
      </c>
    </row>
    <row r="3" spans="1:5" x14ac:dyDescent="0.3">
      <c r="A3" s="54" t="s">
        <v>27</v>
      </c>
      <c r="B3" s="62"/>
      <c r="C3" s="62">
        <v>17</v>
      </c>
      <c r="D3" s="62"/>
      <c r="E3" s="62">
        <v>17</v>
      </c>
    </row>
    <row r="4" spans="1:5" x14ac:dyDescent="0.3">
      <c r="A4" s="54" t="s">
        <v>56</v>
      </c>
      <c r="B4" s="62"/>
      <c r="C4" s="62">
        <v>5</v>
      </c>
      <c r="D4" s="62"/>
      <c r="E4" s="62">
        <v>5</v>
      </c>
    </row>
    <row r="5" spans="1:5" x14ac:dyDescent="0.3">
      <c r="A5" s="54" t="s">
        <v>158</v>
      </c>
      <c r="B5" s="62">
        <v>1</v>
      </c>
      <c r="C5" s="62"/>
      <c r="D5" s="62"/>
      <c r="E5" s="62">
        <v>1</v>
      </c>
    </row>
    <row r="6" spans="1:5" x14ac:dyDescent="0.3">
      <c r="A6" s="54" t="s">
        <v>140</v>
      </c>
      <c r="B6" s="62"/>
      <c r="C6" s="62">
        <v>1</v>
      </c>
      <c r="D6" s="62"/>
      <c r="E6" s="62">
        <v>1</v>
      </c>
    </row>
    <row r="7" spans="1:5" x14ac:dyDescent="0.3">
      <c r="A7" s="54" t="s">
        <v>59</v>
      </c>
      <c r="B7" s="62">
        <v>1</v>
      </c>
      <c r="C7" s="62"/>
      <c r="D7" s="62"/>
      <c r="E7" s="62">
        <v>1</v>
      </c>
    </row>
    <row r="8" spans="1:5" x14ac:dyDescent="0.3">
      <c r="A8" s="54" t="s">
        <v>208</v>
      </c>
      <c r="B8" s="62"/>
      <c r="C8" s="62"/>
      <c r="D8" s="62">
        <v>2</v>
      </c>
      <c r="E8" s="62">
        <v>2</v>
      </c>
    </row>
    <row r="9" spans="1:5" x14ac:dyDescent="0.3">
      <c r="A9" s="54" t="s">
        <v>60</v>
      </c>
      <c r="B9" s="62">
        <v>3</v>
      </c>
      <c r="C9" s="62">
        <v>1</v>
      </c>
      <c r="D9" s="62"/>
      <c r="E9" s="62">
        <v>4</v>
      </c>
    </row>
    <row r="10" spans="1:5" x14ac:dyDescent="0.3">
      <c r="A10" s="54" t="s">
        <v>20</v>
      </c>
      <c r="B10" s="62">
        <v>5</v>
      </c>
      <c r="C10" s="62"/>
      <c r="D10" s="62">
        <v>3</v>
      </c>
      <c r="E10" s="62">
        <v>8</v>
      </c>
    </row>
    <row r="11" spans="1:5" x14ac:dyDescent="0.3">
      <c r="A11" s="54" t="s">
        <v>36</v>
      </c>
      <c r="B11" s="62">
        <v>3</v>
      </c>
      <c r="C11" s="62">
        <v>1</v>
      </c>
      <c r="D11" s="62">
        <v>3</v>
      </c>
      <c r="E11" s="62">
        <v>7</v>
      </c>
    </row>
    <row r="12" spans="1:5" x14ac:dyDescent="0.3">
      <c r="A12" s="54" t="s">
        <v>157</v>
      </c>
      <c r="B12" s="62">
        <v>2</v>
      </c>
      <c r="C12" s="62"/>
      <c r="D12" s="62"/>
      <c r="E12" s="62">
        <v>2</v>
      </c>
    </row>
    <row r="13" spans="1:5" x14ac:dyDescent="0.3">
      <c r="A13" s="54" t="s">
        <v>160</v>
      </c>
      <c r="B13" s="62"/>
      <c r="C13" s="62"/>
      <c r="D13" s="62">
        <v>2</v>
      </c>
      <c r="E13" s="62">
        <v>2</v>
      </c>
    </row>
    <row r="14" spans="1:5" x14ac:dyDescent="0.3">
      <c r="A14" s="54" t="s">
        <v>45</v>
      </c>
      <c r="B14" s="62"/>
      <c r="C14" s="62">
        <v>8</v>
      </c>
      <c r="D14" s="62"/>
      <c r="E14" s="62">
        <v>8</v>
      </c>
    </row>
    <row r="15" spans="1:5" x14ac:dyDescent="0.3">
      <c r="A15" s="54" t="s">
        <v>159</v>
      </c>
      <c r="B15" s="62">
        <v>1</v>
      </c>
      <c r="C15" s="62"/>
      <c r="D15" s="62">
        <v>3</v>
      </c>
      <c r="E15" s="62">
        <v>4</v>
      </c>
    </row>
    <row r="16" spans="1:5" x14ac:dyDescent="0.3">
      <c r="A16" s="54" t="s">
        <v>156</v>
      </c>
      <c r="B16" s="62">
        <v>4</v>
      </c>
      <c r="C16" s="62">
        <v>3</v>
      </c>
      <c r="D16" s="62"/>
      <c r="E16" s="62">
        <v>7</v>
      </c>
    </row>
    <row r="17" spans="1:5" x14ac:dyDescent="0.3">
      <c r="A17" s="54" t="s">
        <v>323</v>
      </c>
      <c r="B17" s="62">
        <v>20</v>
      </c>
      <c r="C17" s="62">
        <v>36</v>
      </c>
      <c r="D17" s="62">
        <v>13</v>
      </c>
      <c r="E17" s="62">
        <v>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7E878E3A768EC49A3AC95D8C1593F88" ma:contentTypeVersion="16" ma:contentTypeDescription="Creare un nuovo documento." ma:contentTypeScope="" ma:versionID="58f5df10f22b1a14cd05ea8baef607c4">
  <xsd:schema xmlns:xsd="http://www.w3.org/2001/XMLSchema" xmlns:xs="http://www.w3.org/2001/XMLSchema" xmlns:p="http://schemas.microsoft.com/office/2006/metadata/properties" xmlns:ns2="ab2d8595-0763-4ca2-8acf-6d55a5105581" xmlns:ns3="405784ff-acc8-4e68-86a1-0928f498ee0e" targetNamespace="http://schemas.microsoft.com/office/2006/metadata/properties" ma:root="true" ma:fieldsID="d58c8a046ad45356c72dbf6d53b1b27c" ns2:_="" ns3:_="">
    <xsd:import namespace="ab2d8595-0763-4ca2-8acf-6d55a5105581"/>
    <xsd:import namespace="405784ff-acc8-4e68-86a1-0928f498ee0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2d8595-0763-4ca2-8acf-6d55a51055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327510b3-7c55-48a2-93c2-069fab799d4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05784ff-acc8-4e68-86a1-0928f498ee0e" elementFormDefault="qualified">
    <xsd:import namespace="http://schemas.microsoft.com/office/2006/documentManagement/types"/>
    <xsd:import namespace="http://schemas.microsoft.com/office/infopath/2007/PartnerControls"/>
    <xsd:element name="SharedWithUsers" ma:index="1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6845a462-3b49-465c-b0cc-4b43ba2a89ee}" ma:internalName="TaxCatchAll" ma:showField="CatchAllData" ma:web="405784ff-acc8-4e68-86a1-0928f498ee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5968A9-EC9F-44A6-AB03-BCEF7897A4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2d8595-0763-4ca2-8acf-6d55a5105581"/>
    <ds:schemaRef ds:uri="405784ff-acc8-4e68-86a1-0928f498ee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46BFDCB-06CE-4846-9188-9F70B6FBD2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Intestazione</vt:lpstr>
      <vt:lpstr>RetiAmbiente</vt:lpstr>
      <vt:lpstr>Pivot</vt:lpstr>
      <vt:lpstr>RetiAmbiente!Area_stampa</vt:lpstr>
      <vt:lpstr>RetiAmbiente!Titoli_stampa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giuseppe</dc:creator>
  <cp:lastModifiedBy>Giulia</cp:lastModifiedBy>
  <cp:lastPrinted>2023-02-20T16:02:45Z</cp:lastPrinted>
  <dcterms:created xsi:type="dcterms:W3CDTF">2013-10-07T21:59:24Z</dcterms:created>
  <dcterms:modified xsi:type="dcterms:W3CDTF">2023-03-17T09:33:37Z</dcterms:modified>
</cp:coreProperties>
</file>