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autoCompressPictures="0" defaultThemeVersion="124226"/>
  <mc:AlternateContent xmlns:mc="http://schemas.openxmlformats.org/markup-compatibility/2006">
    <mc:Choice Requires="x15">
      <x15ac:absPath xmlns:x15ac="http://schemas.microsoft.com/office/spreadsheetml/2010/11/ac" url="https://retiambiente-my.sharepoint.com/personal/barbara_delai_retiambiente_it/Documents/Desktop/PTPCT e allegati PER SITO/"/>
    </mc:Choice>
  </mc:AlternateContent>
  <xr:revisionPtr revIDLastSave="5" documentId="13_ncr:1_{EF75CF23-9FB3-490D-9C3A-25F51AF9042E}" xr6:coauthVersionLast="47" xr6:coauthVersionMax="47" xr10:uidLastSave="{EB6FC51B-B088-404C-9711-2E02DA140FEE}"/>
  <bookViews>
    <workbookView xWindow="285" yWindow="270" windowWidth="26310" windowHeight="15270" activeTab="1" xr2:uid="{00000000-000D-0000-FFFF-FFFF00000000}"/>
  </bookViews>
  <sheets>
    <sheet name="Intestazione" sheetId="41" r:id="rId1"/>
    <sheet name="AAMPS" sheetId="47" r:id="rId2"/>
  </sheets>
  <externalReferences>
    <externalReference r:id="rId3"/>
  </externalReferences>
  <definedNames>
    <definedName name="_xlnm._FilterDatabase" localSheetId="1" hidden="1">AAMPS!$A$1:$AU$82</definedName>
    <definedName name="_Hlk97901423" localSheetId="0">Intestazione!#REF!</definedName>
    <definedName name="a">#REF!</definedName>
    <definedName name="abx">[1]Tabelle!$K$14:$K$17</definedName>
    <definedName name="_xlnm.Print_Area" localSheetId="1">AAMPS!$A$2:$AU$82</definedName>
    <definedName name="_xlnm.Print_Area" localSheetId="0">Intestazione!$A$2:$K$43</definedName>
    <definedName name="complessità_processo">#REF!</definedName>
    <definedName name="controlli">#REF!</definedName>
    <definedName name="discrezionalità">#REF!</definedName>
    <definedName name="frazio">#REF!</definedName>
    <definedName name="frazionabilità_processo">#REF!</definedName>
    <definedName name="impatto_economico">#REF!</definedName>
    <definedName name="impatto_org_ec_imm">#REF!</definedName>
    <definedName name="impatto_organizzativo">#REF!</definedName>
    <definedName name="impatto_reputazionale">#REF!</definedName>
    <definedName name="indice">[1]Tabelle!$K$14:$L$17</definedName>
    <definedName name="indice_complessita">#REF!</definedName>
    <definedName name="indice_controlli">#REF!</definedName>
    <definedName name="indice_discrezionalita">#REF!</definedName>
    <definedName name="indice_frazionabilita">#REF!</definedName>
    <definedName name="indice_impatto_economico">#REF!</definedName>
    <definedName name="indice_impatto_org_ec_imm">#REF!</definedName>
    <definedName name="indice_impatto_organizzativo">#REF!</definedName>
    <definedName name="indice_impatto_reputazionale">#REF!</definedName>
    <definedName name="indice_rilevanza">#REF!</definedName>
    <definedName name="indice_valore">#REF!</definedName>
    <definedName name="pippo">[1]Tabelle!$K$19:$L$22</definedName>
    <definedName name="rilevanza_esterna">#REF!</definedName>
    <definedName name="si">#REF!</definedName>
    <definedName name="valore_economico">#REF!</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V4" i="47" l="1"/>
  <c r="S5" i="47"/>
  <c r="S6" i="47"/>
  <c r="S7" i="47"/>
  <c r="S8" i="47"/>
  <c r="S9" i="47"/>
  <c r="S10" i="47"/>
  <c r="S11" i="47"/>
  <c r="S12" i="47"/>
  <c r="S13" i="47"/>
  <c r="S14" i="47"/>
  <c r="S15" i="47"/>
  <c r="S16" i="47"/>
  <c r="S17" i="47"/>
  <c r="S18" i="47"/>
  <c r="S19" i="47"/>
  <c r="S20" i="47"/>
  <c r="S21" i="47"/>
  <c r="S22" i="47"/>
  <c r="S23" i="47"/>
  <c r="S24" i="47"/>
  <c r="S25" i="47"/>
  <c r="S26" i="47"/>
  <c r="S27" i="47"/>
  <c r="S28" i="47"/>
  <c r="S29" i="47"/>
  <c r="S30" i="47"/>
  <c r="S31" i="47"/>
  <c r="S32" i="47"/>
  <c r="S33" i="47"/>
  <c r="S34" i="47"/>
  <c r="S35" i="47"/>
  <c r="S36" i="47"/>
  <c r="S37" i="47"/>
  <c r="S38" i="47"/>
  <c r="S39" i="47"/>
  <c r="S40" i="47"/>
  <c r="S41" i="47"/>
  <c r="S42" i="47"/>
  <c r="S43" i="47"/>
  <c r="S44" i="47"/>
  <c r="S45" i="47"/>
  <c r="S46" i="47"/>
  <c r="S47" i="47"/>
  <c r="S48" i="47"/>
  <c r="S49" i="47"/>
  <c r="S50" i="47"/>
  <c r="S51" i="47"/>
  <c r="S52" i="47"/>
  <c r="S53" i="47"/>
  <c r="S54" i="47"/>
  <c r="S55" i="47"/>
  <c r="S56" i="47"/>
  <c r="S57" i="47"/>
  <c r="S58" i="47"/>
  <c r="S59" i="47"/>
  <c r="S60" i="47"/>
  <c r="S61" i="47"/>
  <c r="S62" i="47"/>
  <c r="S63" i="47"/>
  <c r="S64" i="47"/>
  <c r="S65" i="47"/>
  <c r="S66" i="47"/>
  <c r="S67" i="47"/>
  <c r="S68" i="47"/>
  <c r="S69" i="47"/>
  <c r="S70" i="47"/>
  <c r="S71" i="47"/>
  <c r="S72" i="47"/>
  <c r="S73" i="47"/>
  <c r="S74" i="47"/>
  <c r="S75" i="47"/>
  <c r="S76" i="47"/>
  <c r="S77" i="47"/>
  <c r="S78" i="47"/>
  <c r="S79" i="47"/>
  <c r="S80" i="47"/>
  <c r="S81" i="47"/>
  <c r="S82" i="47"/>
  <c r="S4" i="47"/>
  <c r="AC4" i="47"/>
  <c r="V5" i="47"/>
  <c r="V6" i="47"/>
  <c r="V7" i="47"/>
  <c r="V8" i="47"/>
  <c r="V9" i="47"/>
  <c r="V10" i="47"/>
  <c r="V11" i="47"/>
  <c r="V12" i="47"/>
  <c r="V13" i="47"/>
  <c r="V14" i="47"/>
  <c r="V15" i="47"/>
  <c r="V16" i="47"/>
  <c r="V17" i="47"/>
  <c r="V18" i="47"/>
  <c r="V19" i="47"/>
  <c r="V20" i="47"/>
  <c r="V21" i="47"/>
  <c r="V22" i="47"/>
  <c r="V23" i="47"/>
  <c r="V24" i="47"/>
  <c r="V25" i="47"/>
  <c r="V26" i="47"/>
  <c r="V27" i="47"/>
  <c r="V28" i="47"/>
  <c r="V29" i="47"/>
  <c r="V30" i="47"/>
  <c r="V31" i="47"/>
  <c r="V32" i="47"/>
  <c r="V33" i="47"/>
  <c r="V34" i="47"/>
  <c r="V35" i="47"/>
  <c r="V36" i="47"/>
  <c r="V37" i="47"/>
  <c r="V38" i="47"/>
  <c r="V39" i="47"/>
  <c r="V40" i="47"/>
  <c r="V41" i="47"/>
  <c r="V42" i="47"/>
  <c r="V43" i="47"/>
  <c r="V44" i="47"/>
  <c r="V45" i="47"/>
  <c r="V46" i="47"/>
  <c r="V47" i="47"/>
  <c r="V48" i="47"/>
  <c r="V49" i="47"/>
  <c r="V50" i="47"/>
  <c r="V51" i="47"/>
  <c r="V52" i="47"/>
  <c r="V53" i="47"/>
  <c r="V54" i="47"/>
  <c r="V55" i="47"/>
  <c r="V56" i="47"/>
  <c r="V57" i="47"/>
  <c r="V58" i="47"/>
  <c r="V59" i="47"/>
  <c r="V60" i="47"/>
  <c r="V61" i="47"/>
  <c r="V62" i="47"/>
  <c r="V63" i="47"/>
  <c r="V64" i="47"/>
  <c r="V65" i="47"/>
  <c r="V66" i="47"/>
  <c r="V67" i="47"/>
  <c r="V68" i="47"/>
  <c r="V69" i="47"/>
  <c r="V70" i="47"/>
  <c r="V71" i="47"/>
  <c r="V72" i="47"/>
  <c r="V73" i="47"/>
  <c r="V74" i="47"/>
  <c r="V75" i="47"/>
  <c r="V76" i="47"/>
  <c r="V77" i="47"/>
  <c r="V78" i="47"/>
  <c r="V79" i="47"/>
  <c r="V80" i="47"/>
  <c r="V81" i="47"/>
  <c r="V82" i="47"/>
  <c r="W4" i="47" l="1"/>
  <c r="AD4" i="47" s="1"/>
  <c r="AE4" i="47" s="1"/>
  <c r="AC60" i="47"/>
  <c r="X4" i="47" l="1"/>
  <c r="W60" i="47"/>
  <c r="X60" i="47" s="1"/>
  <c r="AD60" i="47" l="1"/>
  <c r="AE60" i="47" s="1"/>
  <c r="AC82" i="47"/>
  <c r="AC81" i="47"/>
  <c r="AC80" i="47"/>
  <c r="AC79" i="47"/>
  <c r="AC78" i="47"/>
  <c r="AC77" i="47"/>
  <c r="AC76" i="47"/>
  <c r="AC75" i="47"/>
  <c r="AC74" i="47"/>
  <c r="AC73" i="47"/>
  <c r="AC72" i="47"/>
  <c r="AC71" i="47"/>
  <c r="AC70" i="47"/>
  <c r="AC69" i="47"/>
  <c r="AC68" i="47"/>
  <c r="AC67" i="47"/>
  <c r="AC66" i="47"/>
  <c r="AC65" i="47"/>
  <c r="AC64" i="47"/>
  <c r="AC52" i="47"/>
  <c r="AC63" i="47"/>
  <c r="AC51" i="47"/>
  <c r="AC50" i="47"/>
  <c r="AC62" i="47"/>
  <c r="AC61" i="47"/>
  <c r="AC59" i="47"/>
  <c r="AC57" i="47"/>
  <c r="AC56" i="47"/>
  <c r="AC55" i="47"/>
  <c r="AC54" i="47"/>
  <c r="AC58" i="47"/>
  <c r="AC53" i="47"/>
  <c r="AC49" i="47"/>
  <c r="AC48" i="47"/>
  <c r="AC47" i="47"/>
  <c r="AC46" i="47"/>
  <c r="AC45" i="47"/>
  <c r="AC44" i="47"/>
  <c r="AC43" i="47"/>
  <c r="AC42" i="47"/>
  <c r="AC41" i="47"/>
  <c r="AC40" i="47"/>
  <c r="AC39" i="47"/>
  <c r="AC38" i="47"/>
  <c r="AC37" i="47"/>
  <c r="AC36" i="47"/>
  <c r="AC35" i="47"/>
  <c r="AC34" i="47"/>
  <c r="AC33" i="47"/>
  <c r="AC32" i="47"/>
  <c r="AC31" i="47"/>
  <c r="AC30" i="47"/>
  <c r="AC29" i="47"/>
  <c r="AC28" i="47"/>
  <c r="AC27" i="47"/>
  <c r="AC26" i="47"/>
  <c r="AC25" i="47"/>
  <c r="AC24" i="47"/>
  <c r="AC23" i="47"/>
  <c r="AC22" i="47"/>
  <c r="AC21" i="47"/>
  <c r="AC20" i="47"/>
  <c r="AC19" i="47"/>
  <c r="AC18" i="47"/>
  <c r="AC17" i="47"/>
  <c r="AC16" i="47"/>
  <c r="AC15" i="47"/>
  <c r="AC14" i="47"/>
  <c r="AC13" i="47"/>
  <c r="AC12" i="47"/>
  <c r="AC11" i="47"/>
  <c r="AC10" i="47"/>
  <c r="AC9" i="47"/>
  <c r="AC8" i="47"/>
  <c r="AC7" i="47"/>
  <c r="AC6" i="47"/>
  <c r="AC5" i="47"/>
  <c r="W42" i="47" l="1"/>
  <c r="X42" i="47" s="1"/>
  <c r="W57" i="47"/>
  <c r="X57" i="47" s="1"/>
  <c r="W78" i="47"/>
  <c r="X78" i="47" s="1"/>
  <c r="W72" i="47"/>
  <c r="X72" i="47" s="1"/>
  <c r="W20" i="47"/>
  <c r="X20" i="47" s="1"/>
  <c r="W58" i="47"/>
  <c r="X58" i="47" s="1"/>
  <c r="W24" i="47"/>
  <c r="X24" i="47" s="1"/>
  <c r="W32" i="47"/>
  <c r="X32" i="47" s="1"/>
  <c r="W47" i="47"/>
  <c r="X47" i="47" s="1"/>
  <c r="W65" i="47"/>
  <c r="X65" i="47" s="1"/>
  <c r="W66" i="47"/>
  <c r="X66" i="47" s="1"/>
  <c r="W74" i="47"/>
  <c r="X74" i="47" s="1"/>
  <c r="W81" i="47"/>
  <c r="X81" i="47" s="1"/>
  <c r="W23" i="47"/>
  <c r="X23" i="47" s="1"/>
  <c r="W8" i="47"/>
  <c r="X8" i="47" s="1"/>
  <c r="W11" i="47"/>
  <c r="X11" i="47" s="1"/>
  <c r="W16" i="47"/>
  <c r="X16" i="47" s="1"/>
  <c r="W19" i="47"/>
  <c r="X19" i="47" s="1"/>
  <c r="W50" i="47"/>
  <c r="X50" i="47" s="1"/>
  <c r="W6" i="47"/>
  <c r="X6" i="47" s="1"/>
  <c r="W14" i="47"/>
  <c r="X14" i="47" s="1"/>
  <c r="W22" i="47"/>
  <c r="X22" i="47" s="1"/>
  <c r="W68" i="47"/>
  <c r="X68" i="47" s="1"/>
  <c r="W71" i="47"/>
  <c r="X71" i="47" s="1"/>
  <c r="W79" i="47"/>
  <c r="X79" i="47" s="1"/>
  <c r="W12" i="47"/>
  <c r="X12" i="47" s="1"/>
  <c r="W25" i="47"/>
  <c r="X25" i="47" s="1"/>
  <c r="W28" i="47"/>
  <c r="X28" i="47" s="1"/>
  <c r="W43" i="47"/>
  <c r="X43" i="47" s="1"/>
  <c r="W18" i="47"/>
  <c r="X18" i="47" s="1"/>
  <c r="W34" i="47"/>
  <c r="X34" i="47" s="1"/>
  <c r="W49" i="47"/>
  <c r="X49" i="47" s="1"/>
  <c r="W63" i="47"/>
  <c r="X63" i="47" s="1"/>
  <c r="W75" i="47"/>
  <c r="X75" i="47" s="1"/>
  <c r="W70" i="47"/>
  <c r="X70" i="47" s="1"/>
  <c r="W7" i="47"/>
  <c r="X7" i="47" s="1"/>
  <c r="W38" i="47"/>
  <c r="X38" i="47" s="1"/>
  <c r="W45" i="47"/>
  <c r="X45" i="47" s="1"/>
  <c r="W53" i="47"/>
  <c r="X53" i="47" s="1"/>
  <c r="W54" i="47"/>
  <c r="X54" i="47" s="1"/>
  <c r="W67" i="47"/>
  <c r="X67" i="47" s="1"/>
  <c r="W77" i="47"/>
  <c r="X77" i="47" s="1"/>
  <c r="W82" i="47"/>
  <c r="X82" i="47" s="1"/>
  <c r="W5" i="47"/>
  <c r="X5" i="47" s="1"/>
  <c r="W36" i="47"/>
  <c r="X36" i="47" s="1"/>
  <c r="W52" i="47"/>
  <c r="X52" i="47" s="1"/>
  <c r="W73" i="47"/>
  <c r="X73" i="47" s="1"/>
  <c r="W80" i="47"/>
  <c r="X80" i="47" s="1"/>
  <c r="W59" i="47"/>
  <c r="X59" i="47" s="1"/>
  <c r="W21" i="47"/>
  <c r="X21" i="47" s="1"/>
  <c r="W27" i="47"/>
  <c r="X27" i="47" s="1"/>
  <c r="W37" i="47"/>
  <c r="X37" i="47" s="1"/>
  <c r="W39" i="47"/>
  <c r="X39" i="47" s="1"/>
  <c r="W64" i="47"/>
  <c r="X64" i="47" s="1"/>
  <c r="W69" i="47"/>
  <c r="X69" i="47" s="1"/>
  <c r="W76" i="47"/>
  <c r="X76" i="47" s="1"/>
  <c r="W13" i="47"/>
  <c r="X13" i="47" s="1"/>
  <c r="W44" i="47"/>
  <c r="X44" i="47" s="1"/>
  <c r="W26" i="47"/>
  <c r="X26" i="47" s="1"/>
  <c r="W31" i="47"/>
  <c r="X31" i="47" s="1"/>
  <c r="W33" i="47"/>
  <c r="X33" i="47" s="1"/>
  <c r="W56" i="47"/>
  <c r="X56" i="47" s="1"/>
  <c r="W62" i="47"/>
  <c r="X62" i="47" s="1"/>
  <c r="W51" i="47"/>
  <c r="X51" i="47" s="1"/>
  <c r="W40" i="47"/>
  <c r="X40" i="47" s="1"/>
  <c r="W29" i="47"/>
  <c r="X29" i="47" s="1"/>
  <c r="W61" i="47"/>
  <c r="X61" i="47" s="1"/>
  <c r="W10" i="47"/>
  <c r="X10" i="47" s="1"/>
  <c r="W15" i="47"/>
  <c r="X15" i="47" s="1"/>
  <c r="W17" i="47"/>
  <c r="X17" i="47" s="1"/>
  <c r="W41" i="47"/>
  <c r="X41" i="47" s="1"/>
  <c r="W46" i="47"/>
  <c r="X46" i="47" s="1"/>
  <c r="W48" i="47"/>
  <c r="X48" i="47" s="1"/>
  <c r="W9" i="47"/>
  <c r="X9" i="47" s="1"/>
  <c r="W30" i="47"/>
  <c r="X30" i="47" s="1"/>
  <c r="W35" i="47"/>
  <c r="X35" i="47" s="1"/>
  <c r="W55" i="47"/>
  <c r="X55" i="47" s="1"/>
  <c r="AD56" i="47" l="1"/>
  <c r="AE56" i="47" s="1"/>
  <c r="AD34" i="47"/>
  <c r="AE34" i="47" s="1"/>
  <c r="AD55" i="47"/>
  <c r="AE55" i="47" s="1"/>
  <c r="AD36" i="47"/>
  <c r="AE36" i="47" s="1"/>
  <c r="AD23" i="47"/>
  <c r="AE23" i="47" s="1"/>
  <c r="AD43" i="47"/>
  <c r="AE43" i="47" s="1"/>
  <c r="AD41" i="47"/>
  <c r="AE41" i="47" s="1"/>
  <c r="AD62" i="47"/>
  <c r="AE62" i="47" s="1"/>
  <c r="AD69" i="47"/>
  <c r="AE69" i="47" s="1"/>
  <c r="AD73" i="47"/>
  <c r="AE73" i="47" s="1"/>
  <c r="AD53" i="47"/>
  <c r="AE53" i="47" s="1"/>
  <c r="AD49" i="47"/>
  <c r="AE49" i="47" s="1"/>
  <c r="AD71" i="47"/>
  <c r="AE71" i="47" s="1"/>
  <c r="AD11" i="47"/>
  <c r="AE11" i="47" s="1"/>
  <c r="AD32" i="47"/>
  <c r="AE32" i="47" s="1"/>
  <c r="AD17" i="47"/>
  <c r="AE17" i="47" s="1"/>
  <c r="AD52" i="47"/>
  <c r="AE52" i="47" s="1"/>
  <c r="AD8" i="47"/>
  <c r="AE8" i="47" s="1"/>
  <c r="AD15" i="47"/>
  <c r="AE15" i="47" s="1"/>
  <c r="AD38" i="47"/>
  <c r="AE38" i="47" s="1"/>
  <c r="AD58" i="47"/>
  <c r="AE58" i="47" s="1"/>
  <c r="AD31" i="47"/>
  <c r="AE31" i="47" s="1"/>
  <c r="AD7" i="47"/>
  <c r="AE7" i="47" s="1"/>
  <c r="AD20" i="47"/>
  <c r="AE20" i="47" s="1"/>
  <c r="AD27" i="47"/>
  <c r="AE27" i="47" s="1"/>
  <c r="AD74" i="47"/>
  <c r="AE74" i="47" s="1"/>
  <c r="AD9" i="47"/>
  <c r="AE9" i="47" s="1"/>
  <c r="AD29" i="47"/>
  <c r="AE29" i="47" s="1"/>
  <c r="AD44" i="47"/>
  <c r="AE44" i="47" s="1"/>
  <c r="AD21" i="47"/>
  <c r="AE21" i="47" s="1"/>
  <c r="AD77" i="47"/>
  <c r="AE77" i="47" s="1"/>
  <c r="AD70" i="47"/>
  <c r="AE70" i="47" s="1"/>
  <c r="AD25" i="47"/>
  <c r="AE25" i="47" s="1"/>
  <c r="AD50" i="47"/>
  <c r="AE50" i="47" s="1"/>
  <c r="AD66" i="47"/>
  <c r="AE66" i="47" s="1"/>
  <c r="AD78" i="47"/>
  <c r="AE78" i="47" s="1"/>
  <c r="AD45" i="47"/>
  <c r="AE45" i="47" s="1"/>
  <c r="AD24" i="47"/>
  <c r="AE24" i="47" s="1"/>
  <c r="AD39" i="47"/>
  <c r="AE39" i="47" s="1"/>
  <c r="AD22" i="47"/>
  <c r="AE22" i="47" s="1"/>
  <c r="AD10" i="47"/>
  <c r="AE10" i="47" s="1"/>
  <c r="AD5" i="47"/>
  <c r="AE5" i="47" s="1"/>
  <c r="AD81" i="47"/>
  <c r="AE81" i="47" s="1"/>
  <c r="AD61" i="47"/>
  <c r="AE61" i="47" s="1"/>
  <c r="AD6" i="47"/>
  <c r="AE6" i="47" s="1"/>
  <c r="AD48" i="47"/>
  <c r="AE48" i="47" s="1"/>
  <c r="AD40" i="47"/>
  <c r="AE40" i="47" s="1"/>
  <c r="AD13" i="47"/>
  <c r="AE13" i="47" s="1"/>
  <c r="AD59" i="47"/>
  <c r="AE59" i="47" s="1"/>
  <c r="AD67" i="47"/>
  <c r="AE67" i="47" s="1"/>
  <c r="AD75" i="47"/>
  <c r="AE75" i="47" s="1"/>
  <c r="AD12" i="47"/>
  <c r="AE12" i="47" s="1"/>
  <c r="AD19" i="47"/>
  <c r="AE19" i="47" s="1"/>
  <c r="AD65" i="47"/>
  <c r="AE65" i="47" s="1"/>
  <c r="AD57" i="47"/>
  <c r="AE57" i="47" s="1"/>
  <c r="AD64" i="47"/>
  <c r="AE64" i="47" s="1"/>
  <c r="AD68" i="47"/>
  <c r="AE68" i="47" s="1"/>
  <c r="AD33" i="47"/>
  <c r="AE33" i="47" s="1"/>
  <c r="AD18" i="47"/>
  <c r="AE18" i="47" s="1"/>
  <c r="AD35" i="47"/>
  <c r="AE35" i="47" s="1"/>
  <c r="AD37" i="47"/>
  <c r="AE37" i="47" s="1"/>
  <c r="AD14" i="47"/>
  <c r="AE14" i="47" s="1"/>
  <c r="AD30" i="47"/>
  <c r="AE30" i="47" s="1"/>
  <c r="AD26" i="47"/>
  <c r="AE26" i="47" s="1"/>
  <c r="AD82" i="47"/>
  <c r="AE82" i="47" s="1"/>
  <c r="AD28" i="47"/>
  <c r="AE28" i="47" s="1"/>
  <c r="AD72" i="47"/>
  <c r="AE72" i="47" s="1"/>
  <c r="AD46" i="47"/>
  <c r="AE46" i="47" s="1"/>
  <c r="AD51" i="47"/>
  <c r="AE51" i="47" s="1"/>
  <c r="AD76" i="47"/>
  <c r="AE76" i="47" s="1"/>
  <c r="AD80" i="47"/>
  <c r="AE80" i="47" s="1"/>
  <c r="AD54" i="47"/>
  <c r="AE54" i="47" s="1"/>
  <c r="AD63" i="47"/>
  <c r="AE63" i="47" s="1"/>
  <c r="AD79" i="47"/>
  <c r="AE79" i="47" s="1"/>
  <c r="AD16" i="47"/>
  <c r="AE16" i="47" s="1"/>
  <c r="AD47" i="47"/>
  <c r="AE47" i="47" s="1"/>
  <c r="AD42" i="47"/>
  <c r="AE42" i="47" s="1"/>
</calcChain>
</file>

<file path=xl/sharedStrings.xml><?xml version="1.0" encoding="utf-8"?>
<sst xmlns="http://schemas.openxmlformats.org/spreadsheetml/2006/main" count="2253" uniqueCount="479">
  <si>
    <t>Processo sensibile</t>
  </si>
  <si>
    <t>Descrizione</t>
  </si>
  <si>
    <t>ANALISI PROCESSI</t>
  </si>
  <si>
    <t>Definizione fabbisogno personale</t>
  </si>
  <si>
    <t>Verifica documentazione</t>
  </si>
  <si>
    <t>Individuazione dello strumento per l'affidamento</t>
  </si>
  <si>
    <t>Gestione presenze</t>
  </si>
  <si>
    <t>Definizione dei criteri di aggiudicazione</t>
  </si>
  <si>
    <t>Individuazione e scelta del fornitore a seguito di procedura aperta</t>
  </si>
  <si>
    <t>Pagamento fatture</t>
  </si>
  <si>
    <t>Valutazione e scelta dei candidati</t>
  </si>
  <si>
    <t>Stipula del contratto</t>
  </si>
  <si>
    <t>Ricezione e gestione delle offerte</t>
  </si>
  <si>
    <t>Individuazione e scelta del fornitore a seguito di affidamenti diretti</t>
  </si>
  <si>
    <t>Verifica corretta esecuzione fornitura dei beni</t>
  </si>
  <si>
    <t>Verifica corretta esecuzione fornitura dei lavori</t>
  </si>
  <si>
    <t>Verifica corretta esecuzione fornitura dei servizi</t>
  </si>
  <si>
    <t>Reclutamento tramite contratto di somministrazione lavoro</t>
  </si>
  <si>
    <t>Definizione modalità di reclutamento del personale</t>
  </si>
  <si>
    <t>Gestione attività ed incarichi extra-istituzionali</t>
  </si>
  <si>
    <t>Gestione del personale</t>
  </si>
  <si>
    <t>Gestione trattamento economico e liquidazione emolumenti e compensi</t>
  </si>
  <si>
    <t>Luoghi e settori in cui opera</t>
  </si>
  <si>
    <t>Obblighi legislativi/contrattuali</t>
  </si>
  <si>
    <t>Probabilità</t>
  </si>
  <si>
    <t>Impatto</t>
  </si>
  <si>
    <t>Rischio residuo</t>
  </si>
  <si>
    <t>Affidamento di beni, servizi e lavori</t>
  </si>
  <si>
    <t>Definizione dell'oggetto dell'affidamento</t>
  </si>
  <si>
    <t>Individuazione e scelta del fornitore a seguito di procedure negoziate</t>
  </si>
  <si>
    <t>Ispezioni e controlli dalla P.A.</t>
  </si>
  <si>
    <t>Autorizzazioni/Licenze/Concessioni  rilasciate dalla PA</t>
  </si>
  <si>
    <t>Finanziamenti agevolati/contributi in conto capitale o di esercizio ottenuti dalla PA</t>
  </si>
  <si>
    <t>Contrazione di finanziamenti da istituti di credito</t>
  </si>
  <si>
    <t>PESI</t>
  </si>
  <si>
    <t>Gestione finanziaria</t>
  </si>
  <si>
    <t>Programmazione acquisti</t>
  </si>
  <si>
    <t>Gestione della cassa economale</t>
  </si>
  <si>
    <t>Nomina RUP</t>
  </si>
  <si>
    <t>Gestione subappalto</t>
  </si>
  <si>
    <t>Nomina commissione esaminatrice</t>
  </si>
  <si>
    <t>Gestione conflitto di interessi</t>
  </si>
  <si>
    <t>Nomina DEC/DEL</t>
  </si>
  <si>
    <t xml:space="preserve">Danno reputazionale </t>
  </si>
  <si>
    <t>231 (SI/NO)</t>
  </si>
  <si>
    <t>190 (SI/NO)</t>
  </si>
  <si>
    <t xml:space="preserve">Disfunzionalità organizzative e gestionali </t>
  </si>
  <si>
    <t>Azioni da attuare</t>
  </si>
  <si>
    <t>Tempistica di attuazione</t>
  </si>
  <si>
    <t>Descrizione obiettivo</t>
  </si>
  <si>
    <t>Tempistica di monitoraggio</t>
  </si>
  <si>
    <t>Rating rischio nella versione precedente del risk assessment</t>
  </si>
  <si>
    <t>Attività sensibile</t>
  </si>
  <si>
    <t>Responsabile monitoraggio</t>
  </si>
  <si>
    <t>N.</t>
  </si>
  <si>
    <t>Affidamento di incarichi professionali</t>
  </si>
  <si>
    <t>Liquidazione delle spese attinenti alle missioni</t>
  </si>
  <si>
    <t>Sostenimento spese di rappresentanza</t>
  </si>
  <si>
    <t>Gestione contenzioso</t>
  </si>
  <si>
    <t>Gestione dei rapporti con la Pubblica Amministrazione</t>
  </si>
  <si>
    <t>Interazioni con Pubblici Ufficiali / Incaricati di pubblico servizio (SI/NO)</t>
  </si>
  <si>
    <t>Normalizzazione controllo preventivo in uso (NC, raccomandazioni, segnalazioni)</t>
  </si>
  <si>
    <t>Rischio residuo nella versione precedente del risk assessment</t>
  </si>
  <si>
    <t>Codice</t>
  </si>
  <si>
    <t>Rev.</t>
  </si>
  <si>
    <t>Approvazione</t>
  </si>
  <si>
    <t>Nomina membri Organo Amministrativo</t>
  </si>
  <si>
    <t>Data approvazione</t>
  </si>
  <si>
    <t>Individuazione e scelta del consulente</t>
  </si>
  <si>
    <t xml:space="preserve">Verifica corretta esecuzione </t>
  </si>
  <si>
    <t>Carte di credito e di debito</t>
  </si>
  <si>
    <t>La controparte rappresenta un socio in affari?
(SI/NO)</t>
  </si>
  <si>
    <t>Indicatore di monitoraggio</t>
  </si>
  <si>
    <t>- CdA
- Direttore Generale</t>
  </si>
  <si>
    <t>Nomina Commissione di gara</t>
  </si>
  <si>
    <t xml:space="preserve">Reclutamento tramite società esterne di selezione del personale </t>
  </si>
  <si>
    <t>Erogazione di sponsorizzazioni, contributi ed erogazioni liberali</t>
  </si>
  <si>
    <t>NO</t>
  </si>
  <si>
    <t>Personale</t>
  </si>
  <si>
    <t>SI</t>
  </si>
  <si>
    <t>Corruzione della controparte al fine di far ottenere indebitamente finanziamenti  per la Società</t>
  </si>
  <si>
    <t>Assemblea dei soci</t>
  </si>
  <si>
    <t>Candidati per la nomina</t>
  </si>
  <si>
    <t>Società esterna di selezione del personale</t>
  </si>
  <si>
    <t>Agenzia per il lavoro</t>
  </si>
  <si>
    <t>Candidati</t>
  </si>
  <si>
    <t>Professionisti esterni</t>
  </si>
  <si>
    <t xml:space="preserve">SI </t>
  </si>
  <si>
    <t>SI (in alcuni casi)</t>
  </si>
  <si>
    <t>- Erogazione della spesa di rappresentanza per finalità personali e non per motivi legati all'attività istituzionale
- Rischio che elargizioni siano rivolte a pubblici ufficiali o incaricati di pubblico servizio ovvero a soggetti privati che hanno rapporti diretti con la Società, allo scopo esclusivo di alterarne significativamente l’indipendenza di giudizio e di procurare alla Società un vantaggio ingiusto</t>
  </si>
  <si>
    <t>Operatori economici</t>
  </si>
  <si>
    <t>Istituto finanziario</t>
  </si>
  <si>
    <t xml:space="preserve">Offerta di denaro o altra utilità a favore di Pubblici Ufficiali o incaricati di pubblico servizio per indirizzare indebitamente gli esiti delle verifiche ispettive
</t>
  </si>
  <si>
    <t>Agenzia delle Entrate, ARERA, Corte dei Conti, Guardia di Finanza, Ragioneria Generale dello Stato, ARPA, USL, Provincia, NOE, Vigili del Fuoco, Ispettorato del Lavoro, ecc… (ognuno per le attività di propria competenza)</t>
  </si>
  <si>
    <t>Comuni, Provincia, SUAP, ecc… (ognuno per le attività di propria competenza)</t>
  </si>
  <si>
    <t>Offerta di denaro o altra utilità a favore di Pubblici Ufficiali o incaricati di pubblico servizio per favorire indebitamente la Società nell'ottenimento di contributi</t>
  </si>
  <si>
    <t xml:space="preserve">UE, Stato, Regione, Ato, ecc… </t>
  </si>
  <si>
    <t>Responsabile di area</t>
  </si>
  <si>
    <t>Sottoscrizione contratto</t>
  </si>
  <si>
    <t>DEC</t>
  </si>
  <si>
    <t>DL</t>
  </si>
  <si>
    <t>Responsabile dell'area soggetto a verifica</t>
  </si>
  <si>
    <t>Responsabile dell'area interessata dalla richiesta di autorizzazione</t>
  </si>
  <si>
    <t>Dipendenti / Amministratori / Soggetti esterni alla Società (es. consulenti, fornitori, rappresentanti della PA)</t>
  </si>
  <si>
    <t>Soggetti esterni alla Società (es. consulenti, fornitori, rappresentanti della PA)</t>
  </si>
  <si>
    <t>Soggetti esterni (es. fornitori, clienti, dipendenti, rappresentanti della PA)</t>
  </si>
  <si>
    <t>Ulteriori rischi/opportunità</t>
  </si>
  <si>
    <t>Descrizione rischi/opportunità</t>
  </si>
  <si>
    <t xml:space="preserve">Tempistica di monitoraggio </t>
  </si>
  <si>
    <t xml:space="preserve">Responsabile monitoraggio </t>
  </si>
  <si>
    <t>MONITORAGGIO</t>
  </si>
  <si>
    <t>Attività interna alla Società</t>
  </si>
  <si>
    <t>Responsabili dell'attuazione</t>
  </si>
  <si>
    <t>Risorse necessarie</t>
  </si>
  <si>
    <t xml:space="preserve">Indicatore di monitoraggio </t>
  </si>
  <si>
    <t>AZIONI PER AFFRONTARE RISCHI/OPPORTUNITA'  E OBIETTIVI PER LA PREVENZIONE DELLA CORRUZIONE</t>
  </si>
  <si>
    <t>N. di situazioni anomale riscontrate nella rilevazione delle presenze o nella concessione di permessi o ferie</t>
  </si>
  <si>
    <t>1) N. di dipendenti aziendali ai quali sono stati concessi premi
2) N. di contestazioni da parte del personale in merito all’erogazione di premi aziendali</t>
  </si>
  <si>
    <t>1) N. di contenziosi in corso
2) N. di accordi transattivi effettuati</t>
  </si>
  <si>
    <t>N. di ispezioni ricevute dalla PA</t>
  </si>
  <si>
    <t>Data realizzazione azione e obiettivo</t>
  </si>
  <si>
    <t>Nomina Organismo di vigilanza</t>
  </si>
  <si>
    <t>Organo Amministrativo</t>
  </si>
  <si>
    <t xml:space="preserve">Nomina Collegio sindacale </t>
  </si>
  <si>
    <t xml:space="preserve">Nomina Società di revisione </t>
  </si>
  <si>
    <t>Semestrale</t>
  </si>
  <si>
    <t>Progressioni di carriera</t>
  </si>
  <si>
    <t>Nomina di un soggetto in quanto specificatamente indicato da una controparte quale scambio di utilità ovvero a seguito di accordo illecito con il diretto interessato</t>
  </si>
  <si>
    <t>Stakeholder</t>
  </si>
  <si>
    <t>/</t>
  </si>
  <si>
    <t>GRUPPO RETIAMBIENTE</t>
  </si>
  <si>
    <t>Prima emissione del PTPCT del Gruppo RetiAmbiente</t>
  </si>
  <si>
    <t>Consiglio di Amministrazione di RetiAmbiente S.p.A.</t>
  </si>
  <si>
    <t>Amministratore Unico di AAMPS S.p.A.</t>
  </si>
  <si>
    <t>Consiglio di Amministrazione di ASCIT S.p.A.</t>
  </si>
  <si>
    <t>Amministratore Unico di GEOFOR S.p.A.</t>
  </si>
  <si>
    <t>Amministratore Unico di ERSU S.p.A.</t>
  </si>
  <si>
    <t>Amministratore Unico di REA S.p.A.</t>
  </si>
  <si>
    <t>Amministratore Unico di SEA Ambiente S.p.A.</t>
  </si>
  <si>
    <t>Gestione CdR</t>
  </si>
  <si>
    <t>Utenti</t>
  </si>
  <si>
    <t xml:space="preserve">Migliorare la regolamentazione aziendale in materia di affidamento di incarichi professionali con ulteriori presidi al fine di prevenire i rischi corruttivi </t>
  </si>
  <si>
    <t>Personale dedicato all'aggiornamento della regolamentazione aziendale</t>
  </si>
  <si>
    <t>Approvazione dell'aggiornamento della regolamentazione aziendale entro i tempi previsti</t>
  </si>
  <si>
    <t xml:space="preserve">Migliorare la regolamentazione aziendale in materia di acquisti con ulteriori presidi al fine di prevenire i rischi corruttivi </t>
  </si>
  <si>
    <t>Realizzazione dei servizi di Igiene Ambientale</t>
  </si>
  <si>
    <t>Gestione servizi commerciali</t>
  </si>
  <si>
    <t>Clienti</t>
  </si>
  <si>
    <t>Verifica incassi</t>
  </si>
  <si>
    <t>Gestione contabilità</t>
  </si>
  <si>
    <t>Gestione fatturazione attiva a RetiAmbiente</t>
  </si>
  <si>
    <t>Capogruppo</t>
  </si>
  <si>
    <t>Progettazione servizi</t>
  </si>
  <si>
    <t>Mobilità infragruppo e selezione interna di personale</t>
  </si>
  <si>
    <t>Valutazione individuale del personale</t>
  </si>
  <si>
    <t>Gestione fatturazione attiva ai clienti per servizi a pagamento</t>
  </si>
  <si>
    <t>Beneficiario delle sponsorizzazioni</t>
  </si>
  <si>
    <t>Gestione ritiro ingrombranti</t>
  </si>
  <si>
    <t>Gestione richiesta ritiro ingombranti ed erogazione del servizio</t>
  </si>
  <si>
    <t>Gestione autorizzazioni e accessi all'uso di applicativi</t>
  </si>
  <si>
    <t>- AU
- Direttore Generale
- Capogruppo
- Responsabili di Area
- Responsabile risorse, legale e contratti
- Responsabile risorse umane</t>
  </si>
  <si>
    <t>- AU
- Direttore Generale
- Responsabili di Area
- Responsabile risorse, legale e contratti
- Responsabile risorse umane</t>
  </si>
  <si>
    <t>- AU
- Direttore Generale
- Responsabile risorse, legale e contratti
- Responsabile risorse umane</t>
  </si>
  <si>
    <t>- Direttore Generale
- Responsabili di Area
- Responsabile risorse, legale e contratti
- Responsabile risorse umane</t>
  </si>
  <si>
    <t>AU</t>
  </si>
  <si>
    <t>- AU/Direttore generale
- Commissione esaminatrice</t>
  </si>
  <si>
    <t>Direttore Generale/AU</t>
  </si>
  <si>
    <t>- AU
- Direttore Generale
- Commissione esaminatrice
- Responsabile risorse, legale e contratti
- Responsabile risorse umane</t>
  </si>
  <si>
    <t>- Responsabili di Area
- Responsabile paghe e stipendi</t>
  </si>
  <si>
    <t>- AU
- Direttore Generale
- Responsabili di Area / Unità operativa</t>
  </si>
  <si>
    <t>- AU
- Direttore Generale
- Responsabile paghe e stipendi
- Responsabile risorse umane</t>
  </si>
  <si>
    <t>Responsabile paghe e stipendi</t>
  </si>
  <si>
    <t>Capo settore ufficio clienti e fornitori</t>
  </si>
  <si>
    <t>- AU
- Direttore Generale
- Responsabili di area</t>
  </si>
  <si>
    <t>- AU
- Direttore Generale
- Responsabili di area
- Responsabile contratti e appalti</t>
  </si>
  <si>
    <t>Aggiornare il Regolamento incarichi legali al fine di:
- adeguarlo rispetto all'attuale assenza di un albo informatizzato 
- specificare le verifiche svolte sui consulenti al momento dell'affidamento (es. iscrizione ad un albo, ecc…)</t>
  </si>
  <si>
    <t>Responsabile contratti e appalti</t>
  </si>
  <si>
    <t>- Direttore Generale
- Responsabili di area</t>
  </si>
  <si>
    <t>- AU
- Direttore Generale
- Responsabile contratti e appalti
- Responsabili di Area / Unità operativa</t>
  </si>
  <si>
    <t>- AU
- Direttore Generale
- Responsabile contratti e appalti</t>
  </si>
  <si>
    <t>- Responsabili di Area / Unità operativa
- Responsabile contratti e appalti</t>
  </si>
  <si>
    <t>- AU
- Direttore Generale
- RUP
- Responsabile contratti e appalti</t>
  </si>
  <si>
    <t>- RUP
- Responsabile contratti e appalti</t>
  </si>
  <si>
    <t>- RUP
- Commissione di gara
- Responsabile contratti e appalti</t>
  </si>
  <si>
    <t>- RUP
- Responsabile contratti e appalti
- Commissione di gara</t>
  </si>
  <si>
    <t>Responsabile bilancio</t>
  </si>
  <si>
    <t>Dipendenti / Amministratori / Soggetti esterni alla Società (es. fornitori)</t>
  </si>
  <si>
    <t>Gestione incassi in contanti</t>
  </si>
  <si>
    <t>- Responsabile bilancio
- Portineria
- CED
- Call center</t>
  </si>
  <si>
    <t>- AU
- Direttore Generale
- Responsabile bilancio</t>
  </si>
  <si>
    <t>- AU
- Direttore Generale
- Responsabile legale
- Eventuali legali esterni</t>
  </si>
  <si>
    <t>- Responsabile coordinamento progettazione e data management
- Responsabile UO interessata dal progetto</t>
  </si>
  <si>
    <t>Attività interna alla Società, che tuttavia determina un contatto con Comune, Retiambiente e ATO Toscana Costa in fase di autorizzazioni dei piani finanziari e operativi</t>
  </si>
  <si>
    <t>Svolgimento delle attività di progettazione al fine di agevolare indebitamente la Società ovvero futuri operatori economici nello svolgimento dei servizi</t>
  </si>
  <si>
    <t>Opportunità</t>
  </si>
  <si>
    <t>Creazione di uno specifico Manuale dell'UO progettazione e data management</t>
  </si>
  <si>
    <t>Predisposizione di un manuale del sistema di gestione relativo all'UO progettazione e data management</t>
  </si>
  <si>
    <t>Personale dedicato alla predisposizione della documentazione</t>
  </si>
  <si>
    <t>Responsabile UO progettazione e data management</t>
  </si>
  <si>
    <t>Entro il 30/06/2023</t>
  </si>
  <si>
    <t>Realizzazione dell'azione entro i tempi previsti</t>
  </si>
  <si>
    <t>Entro il 30/09/2023</t>
  </si>
  <si>
    <t>- AU
- Direttore Generale
- Coordinatore amministrativo
- Responsabile dell'area interessata dai contributi</t>
  </si>
  <si>
    <t>- AU
- Direttore Generale</t>
  </si>
  <si>
    <t>- AU
- Direttore Generale
- Responsabili di Area</t>
  </si>
  <si>
    <t>Responsabile Comunicazione, Call
Center e Ispettorato
Ambientale</t>
  </si>
  <si>
    <t>- AU
- Responsabile Comunicazione, Call
Center e Ispettorato
Ambientale</t>
  </si>
  <si>
    <t>Gestione ispettorato ambientale</t>
  </si>
  <si>
    <t>- Responsabile Comunicazione, Call
Center e Ispettorato
Ambientale
- Ispettore ambientale ambientale</t>
  </si>
  <si>
    <t>- Utenze domestiche e non domestiche
- Amministrazione comunale - ATO Toscana Costa - RetiAmbiente (in merito alla gestione del contratto di servizio)</t>
  </si>
  <si>
    <t>Formalizzare i presidi presenti nella gestione dell'attività di ispettorato ambientale</t>
  </si>
  <si>
    <t>Aggiornare il Manuale del sistema di gestione qualità dell'unità operativa comunicazione, relazioni industriali e formazione, integrandolo con le attività svolte in merito all'ispettorato ambientale</t>
  </si>
  <si>
    <t>Gestione magazzino generale</t>
  </si>
  <si>
    <t>- Responsabile Area Manutenzione impianti
- Responsabile UO manutenzione generale
- Capo magazziniere</t>
  </si>
  <si>
    <t>Fornitori / Dipendenti di AAMPS / Dipendenti delle ditte in appalto</t>
  </si>
  <si>
    <t>Responsabile IT</t>
  </si>
  <si>
    <t>Dipendenti</t>
  </si>
  <si>
    <t>Uniformare la tracciabilità della consegna dei dispositivi fissi con quella utilizzata per i dispositivi mobili</t>
  </si>
  <si>
    <t>Utilizzare una modulistica di consegna dei beni aziendali ai dipendenti anche per le postazioni fisse, da far firmare al diretto interessato nel caso di utilizzo esclusivo e dal responsabile dell'ufficio per le postazioni condivise. Integrare tale regolamentazione all'interno del Manuale dell'UO IT</t>
  </si>
  <si>
    <t>Risorse umane dedicate all'aggiornamento della documentazione</t>
  </si>
  <si>
    <t>Aggiornamento della documentazione aziendale entro i termini previsti</t>
  </si>
  <si>
    <t>Analisi chimiche e microbiologiche per clienti esterni</t>
  </si>
  <si>
    <t xml:space="preserve">Analisi dei requisiti del cliente </t>
  </si>
  <si>
    <t>- Responsabile laboratorio
- Responsabili di settore</t>
  </si>
  <si>
    <t>Migliorare il livello di presidio nella gestione del laboratorio ottenendo l'accreditamento</t>
  </si>
  <si>
    <t>Completare l'iter di accreditamento del laboratorio</t>
  </si>
  <si>
    <t>Risorse umane dedicate all'implementazione del sistema di gestione</t>
  </si>
  <si>
    <t>Responsabile laboratorio</t>
  </si>
  <si>
    <t>Completamento dell'iter di accreditamento entro le tempistiche definite</t>
  </si>
  <si>
    <t>Predisposizione offerta</t>
  </si>
  <si>
    <t>1) Formalizzare le deleghe nei confronti dei Responsabili di settore per poter sottoscrivere le offerte commerciali relative alle analisi chimiche e microbiologiche
2) Prevedere nelle procedure aziendali che in caso di applicazione di sconti ai clienti rispetto ai prezzi di listino il preventivo commerciale venga sottoscritto anche dal Responsabile di Area oltre che dai Responsabili di settore
3) Azione prevista in relazione all'attività "Analisi dei requisiti del cliente"</t>
  </si>
  <si>
    <t xml:space="preserve">Risorse umane dedicate all'implementazione delle azioni </t>
  </si>
  <si>
    <t>Completamento delle azioni di miglioramento entro i termini stabiliti</t>
  </si>
  <si>
    <t>Pianificazione ed organizzazione delle analisi chimiche e microbiologiche e del campionamento</t>
  </si>
  <si>
    <t>Si rinvia all'attività "Analisi dei requisiti del cliente"</t>
  </si>
  <si>
    <t>Esecuzione del campionamento e delle analisi</t>
  </si>
  <si>
    <t>Addetti laboratorio</t>
  </si>
  <si>
    <t>Redazione di “Rapporti di analisi”</t>
  </si>
  <si>
    <t>- Responsabile laboratorio
- Reponsabili di settore</t>
  </si>
  <si>
    <t>Analisi chimiche e microbiologiche per clienti interni</t>
  </si>
  <si>
    <t>Accettazione di un'utilità indebita al fine di alterare i dati di analisi interne e far risultare un risultato favorevole per la Società</t>
  </si>
  <si>
    <t>Gestione servizi di Igiene Ambientale</t>
  </si>
  <si>
    <t>- Responsabile Servizi diretti igiene
ambientale
- Operatori</t>
  </si>
  <si>
    <t>Le controparti commerciali con cui è stipulato il contratto di servizio sono ATO Toscana Costa e RetiAmbiente. Tuttavia, il servizio viene erogato avendo quale controparte finale l'utenza domestica e non domestica</t>
  </si>
  <si>
    <t>SI (ATO Toscana Costa, RetiAmbiente, Utenti)</t>
  </si>
  <si>
    <t>SI (ATO Toscana Costa e RetiAmbiente)</t>
  </si>
  <si>
    <t>- Responsabile Servizi diretti igiene ambientale
- Responsabili di settore</t>
  </si>
  <si>
    <t>Clienti:
- Utenza non domestica
- Amministrazione comunale</t>
  </si>
  <si>
    <t>Si (nell'ipotesi in cui la controparte è rappresentata dall'amministrazione comunale)</t>
  </si>
  <si>
    <t>Migliorare la formalizzazione dei presidi di controllo presenti in relazione alla gestione dei servizi a pagamento</t>
  </si>
  <si>
    <t>Aggiornare il "Manuale sistema di gestione integrato unità operativa servizi" inserendo la regolamentazione sulla gestione del servizio commerciale di raccolta rifiuti prodotti in occasione di eventi sul territorio</t>
  </si>
  <si>
    <t>Risorse umane dedicate all'aggiornamento della documentazione aziendale</t>
  </si>
  <si>
    <t>Responsabile Servizi diretti igiene ambientale</t>
  </si>
  <si>
    <t>Aggiornamento della documentazione entro i termini stabiliti</t>
  </si>
  <si>
    <t>Predisposizione offerte commerciali per il servizio di derattizzazione, disinfestazione e disinfezione</t>
  </si>
  <si>
    <t>Clienti:
- Amministrazione comunale
- Utenza domestica
- Utenza non domestica</t>
  </si>
  <si>
    <t>Gestione servizi di raccolta</t>
  </si>
  <si>
    <t>- Responsabile Area Manutenzione impianti
- Responsabile Servizi multidisciplinari e CdR
- Addetti ai CdR</t>
  </si>
  <si>
    <t>La controparte commerciale con cui è stato stipulato il contratto di servizio è ATO Toscana Costa e RetiAmbiente. Tuttavia, il servizio viene erogato avendo quale controparte finale l'utenza domestica e non domestica</t>
  </si>
  <si>
    <t>Incrementare il livello di controllo sui CdR</t>
  </si>
  <si>
    <t>Implementazione del sistema di sorveglianza tramite telecamere previsto nel piano degli investimenti 2023</t>
  </si>
  <si>
    <t>Risorse umane e tecnologiche (si rinvia al piano degli investimenti)</t>
  </si>
  <si>
    <t>Si rinvia al piano degli investimenti</t>
  </si>
  <si>
    <t>Implementazione del sistema di telecamere entro i termini previsti</t>
  </si>
  <si>
    <t>- Responsabile Area Manutenzione impianti
- Responsabile Servizi multidisciplinari e CdR
- Capo settore servizi a pagamento</t>
  </si>
  <si>
    <t>Gestione servizi cimiteriali</t>
  </si>
  <si>
    <t>Gestione operativa dei servizi cimiteriali</t>
  </si>
  <si>
    <t>- Responsabile Servizi diretti igiene ambientale
- Responsabile servizi cimiteriali
- Operatori servizi cimiteriali</t>
  </si>
  <si>
    <t>-Amministrazione comunale
- Utenti dei servizi cimiteriali</t>
  </si>
  <si>
    <t>Gestione progettazione</t>
  </si>
  <si>
    <t>Gestione magazzini</t>
  </si>
  <si>
    <t>Responsabile risorse umane</t>
  </si>
  <si>
    <t>- ATO Toscana Costa
- Comuni soci
- RetiAmbiente</t>
  </si>
  <si>
    <t>- Responsabile Comunicazione, Call
Center e Ispettorato
Ambientale
- Responsabile call center
- Addetti call center
- Responsabile Servizi diretti igiene ambientale
- Responsabili di settore</t>
  </si>
  <si>
    <t>Predisposizione offerte commerciali per il servizio di raccolta e trasporto rifiuti</t>
  </si>
  <si>
    <t>Predisposizione offerte commerciali per la gestione dei servizi di trasporto e smaltimento rifiuti</t>
  </si>
  <si>
    <t>Gestione dei servizi commerciali di trasporto e smaltimento rifiuti</t>
  </si>
  <si>
    <t>N. di avanzamenti di carriera</t>
  </si>
  <si>
    <t>N. di incarichi professionali affidati</t>
  </si>
  <si>
    <t>N. di sponsorizzazioni ed erogazioni liberali</t>
  </si>
  <si>
    <t>1) N. di amministratori di nuova nomina
2) % di dichiarazioni di inconferibilità rilasciate rispetto a quelle richieste dalla normativa vigente
3) % di dichiarazioni di incompatibilità rilasciate rispetto a quelle richieste dalla normativa vigente</t>
  </si>
  <si>
    <t>Responsabile legale</t>
  </si>
  <si>
    <t>Tutti i responsabili di Area</t>
  </si>
  <si>
    <t>Risk assessment AAMPS S.p.A.</t>
  </si>
  <si>
    <t>Allegato 3 al PTPCT
Rev. 00</t>
  </si>
  <si>
    <t>1) Aggiornare il Regolamento appalti e acquisti ai sensi del D.Lgs. 50/16 al fine di:
- uniformarlo alle soglie normative vigenti, ovvero inserendo una frase di adeguamento automatico a queste ultime
- prevedere la dichiarazione del RUP e del DEC/DL di assenza di condizioni di conflitto di interesse
- indicare le verifiche che vengono svolte sul possesso da parte degli OE dei requisiti richiesti dal D.lgs. 50/2016, distinguendoli per soglie di importo (fare riferimento alle Linee guida ANAC n. 4)
2) Aggiornare il Manuale acquisti e appalti uniformandolo alle previsioni del Regolamento acquisti e appalti di cui al punto precedente e prevedendo l'inserimento, nei contratti con i fornitori e i consulenti di apposita clausola etica. Assicurare inoltre l'acquisizione da parte dei consulenti di specifica dichiarazione di assenza della condizione ostativa del pantouflage</t>
  </si>
  <si>
    <t>Entro il 31/03/2023</t>
  </si>
  <si>
    <t>Entro il 30/04/2023</t>
  </si>
  <si>
    <t>1, 2) Entro il 31/03/2023
3) Entro il 30/06/2023</t>
  </si>
  <si>
    <t>Referente anticorruzione AAMPS / RPCT di Gruppo</t>
  </si>
  <si>
    <t>Consiglio di Amministrazione di ESA S.p.A.</t>
  </si>
  <si>
    <t>N. di selezioni esterne effettuate</t>
  </si>
  <si>
    <t>N. di selezioni (interne ed esterne) dove è stata utilizzata una società esterna di selezione</t>
  </si>
  <si>
    <t>N. di assunzioni interinali</t>
  </si>
  <si>
    <t>N. di casi di conflitto di interesse o incompatibilità emerse in occasione della nomina di commissari per selezione del personale</t>
  </si>
  <si>
    <t>N. di assunzioni a tempo determinato e indeterminato</t>
  </si>
  <si>
    <t>N. di selezioni interne</t>
  </si>
  <si>
    <t>N. di casi di conflitti di interesse riscontrati per i dipendenti aziendali (al di fuori dei processi di selezione del personale e affidamenti)</t>
  </si>
  <si>
    <t>- N. di casi di svolgimento di incarichi extra istituzionali per cui è stata richiesta l'autorizzazione
- % di casi dove non è stata rilasciata l'autorizzazione allo svolgimento di incarichi extra-istituzionali rispetto al totale delle richieste</t>
  </si>
  <si>
    <t>N. di casistiche di spese per trasferta non rimborsate per difformità nella documentazione presentata</t>
  </si>
  <si>
    <t>N. di casi di conflitti di interesse del RUP</t>
  </si>
  <si>
    <t>% di affidamenti diretti rispetto al totale degli affidamenti (sia in termini numerici che di importo)</t>
  </si>
  <si>
    <t>N. di casi di conflitti di interesse dei commissari di gara</t>
  </si>
  <si>
    <t>N. di casi di conflitti di interesse dei DEC/DL</t>
  </si>
  <si>
    <t>Gestione acquisti in urgenza</t>
  </si>
  <si>
    <t>Responsabile comunicazione</t>
  </si>
  <si>
    <t>N. di autorizzazioni / licenze / concessioni richieste alla PA</t>
  </si>
  <si>
    <t>N. di contributi pubblici richiesti alla PA e n. di quelli ottenuti</t>
  </si>
  <si>
    <t>Personale aziendale coinvolto</t>
  </si>
  <si>
    <t>Selezione del personale</t>
  </si>
  <si>
    <t>Autorizzazione missioni del personale</t>
  </si>
  <si>
    <t>Gestione omaggi e spese di rappresentanza</t>
  </si>
  <si>
    <t>Gestione omaggi</t>
  </si>
  <si>
    <t>Gestione comunicazione</t>
  </si>
  <si>
    <t>Nomina organo amministrativo e di controllo</t>
  </si>
  <si>
    <t>Gestione del contratto di servizio con ATO Toscana Costa</t>
  </si>
  <si>
    <t>Gestione servizi informatici</t>
  </si>
  <si>
    <t>Consegna hardware e installazione software</t>
  </si>
  <si>
    <t>37001
(SI/NO)</t>
  </si>
  <si>
    <t>Rischio reato</t>
  </si>
  <si>
    <t>- Concussione - art. 317 c.p.
- Corruzione per l’esercizio della funzione - art. 318 c.p.
- Corruzione per un atto contrario ai doveri d’ufficio - art. 319 c.p.
- Circostanze aggravanti - art. 319-bis c.p.
- Corruzione in atti giudiziari - art. 319-ter c.p.
- Induzione indebita a dare o promettere utilità” ex art. 319-quater c.p.
- Corruzione di persona incaricata di un pubblico servizio - art. 320 c.p.
- Pene per il corruttore - art. 321 c.p.
- Istigazione alla corruzione - art. 322 c.p.
- Peculato, concussione, induzione indebita a dare o promettere utilità, corruzione e istigazione alla corruzione di membri delle Corti internazionali o degli organi delle Comunità europee o di assemblee parlamentari internazionali o di organizzazioni internazionali e di funzionari delle Comunità europee e di Stati esteri - art. 322-bis c.p.
- Traffico di influenze illecite - art. 346-bis c.p.
- Corruzione tra privati - art. 2635 c.c.
- Istigazione alla corruzione tra privati - art. 2635-bis c.c.
- Abuso d'ufficio - art. 323 c.p.
- Situazioni di cattiva amministrazione in cui, a prescindere dalla rilevanza penale del comportamento, vengano assunte decisioni contrarie all’interesse pubblico, sotto il profilo dell’imparzialità, della funzionalità ed economicità</t>
  </si>
  <si>
    <t>Esempio condotta illecita</t>
  </si>
  <si>
    <t>Manifestazione di un fabbisogno di personale non effettivo al fine di favorire l'assunzione di determinati soggetti (anche con la finalità indiretta di ottenere vantaggi per l'azienda)</t>
  </si>
  <si>
    <t>Rischio inerente</t>
  </si>
  <si>
    <t>Rating rischio inerente</t>
  </si>
  <si>
    <t>- Codice etico di Gruppo
- Organigramma
- Sistema di deleghe e procure vigente (visura camerale)
- D.lgs. 165/2001
- D.lgs. 175/2016
- Obblighi di pubblicazione previsti dalla normativa vigente, in particolare D.lgs. 33/2013
- PTPCT(paragrafo 12 - misure di trattamento del rischio + paragrafi 16 e 17 sulla trasparenza)
- Ordine di servizio n. 1/2017 - Sistema di gestione della trasparenza aziendale
- Regolamento selezione e assunzione di personale del gruppo RetiAmbiente
- Budget aziendale
- Regolamento di gruppo, in particolare nelle parti relative all'assunzione del personale
- Modello 231, parte speciale reati contro la PA e parte speciale relativa ai reati di impiego di cittadini di paesi terzi con permesso di soggiorno irregolare
- MSGPO - Manuale di gestione dell’Unità Operativa Personale, Organizzazione e Relazioni sindacali</t>
  </si>
  <si>
    <t>Incidenza economica del processo</t>
  </si>
  <si>
    <t>B</t>
  </si>
  <si>
    <t>Manifestazione di illeciti in passato nel processo sensibile</t>
  </si>
  <si>
    <t>Interazione con soci in affari</t>
  </si>
  <si>
    <t>Rischio del socio in affari 
(B / &gt; B)</t>
  </si>
  <si>
    <t>Descrizione presidi in uso</t>
  </si>
  <si>
    <t>Presenza NC / raccomandazioni / segnalazioni  (inserire il riferimento interno)</t>
  </si>
  <si>
    <t>Valutazione dei presidi in uso
(0-10)</t>
  </si>
  <si>
    <t>Valutazione finale dei presidi in uso</t>
  </si>
  <si>
    <t xml:space="preserve">Gestione dei contenziosi e definizione di accordi transattivi  </t>
  </si>
  <si>
    <t>NIO</t>
  </si>
  <si>
    <t>- Concussione - art. 317 c.p.
- Corruzione per l’esercizio della funzione - art. 318 c.p.
- Corruzione per un atto contrario ai doveri d’ufficio - art. 319 c.p.
- Circostanze aggravanti - art. 319-bis c.p.
- Corruzione in atti giudiziari - art. 319-ter c.p.
- Induzione indebita a dare o promettere utilità” ex art. 319-quater c.p.
- Corruzione di persona incaricata di un pubblico servizio - art. 320 c.p.
- Pene per il corruttore - art. 321 c.p.
- Istigazione alla corruzione - art. 322 c.p.
- Peculato, concussione, induzione indebita a dare o promettere utilità, corruzione e istigazione alla corruzione di membri delle Corti internazionali o degli organi delle Comunità europee o di assemblee parlamentari internazionali o di organizzazioni internazionali e di funzionari delle Comunità europee e di Stati esteri - art. 322-bis c.p.
- Traffico di influenze illecite - art. 346-bis c.p.
- Corruzione tra privati - art. 2635 c.c.
- Istigazione alla corruzione tra privati - art. 2635-bis c.c.
- Abuso d'ufficio - art. 323 c.p.
- Peculato - art. 314 c.p.
- Situazioni di cattiva amministrazione in cui, a prescindere dalla rilevanza penale del comportamento, vengano assunte decisioni contrarie all’interesse pubblico, sotto il profilo dell’imparzialità, della funzionalità ed economicità</t>
  </si>
  <si>
    <t>- Corruzione tra privati - art. 2635 c.c.
- Istigazione alla corruzione tra privati - art. 2635-bis c.c.</t>
  </si>
  <si>
    <t>- Concussione - art. 317 c.p.
- Corruzione per l’esercizio della funzione - art. 318 c.p.
- Corruzione per un atto contrario ai doveri d’ufficio - art. 319 c.p.
- Circostanze aggravanti - art. 319-bis c.p.
- Corruzione in atti giudiziari - art. 319-ter c.p.
- Induzione indebita a dare o promettere utilità” ex art. 319-quater c.p.
- Corruzione di persona incaricata di un pubblico servizio - art. 320 c.p.
- Pene per il corruttore - art. 321 c.p.
- Istigazione alla corruzione - art. 322 c.p.
- Peculato, concussione, induzione indebita a dare o promettere utilità, corruzione e istigazione alla corruzione di membri delle Corti internazionali o degli organi delle Comunità europee o di assemblee parlamentari internazionali o di organizzazioni internazionali e di funzionari delle Comunità europee e di Stati esteri - art. 322-bis c.p.
- Traffico di influenze illecite - art. 346-bis c.p.
- Situazioni di cattiva amministrazione in cui, a prescindere dalla rilevanza penale del comportamento, vengano assunte decisioni contrarie all’interesse pubblico, sotto il profilo dell’imparzialità, della funzionalità ed economicità</t>
  </si>
  <si>
    <t>-Codice etico di Gruppo
- Organigramma
- Sistema di deleghe e procure vigente (visura camerale)
- D.lgs. 165/2001
- D.lgs. 175/2016
- Obblighi di pubblicazione previsti dalla normativa vigente, in particolare D.lgs. 33/2013
- PTPCT(paragrafo 12 - misure di trattamento del rischio + paragrafi 16 e 17 sulla trasparenza)
- Ordine di servizio n. 1/2017 - Sistema di gestione della trasparenza aziendale
- Regolamento selezione e assunzione di personale del gruppo RetiAmbiente
- Modello 231, parte speciale reati contro la PA e parte speciale relativa ai reati di impiego di cittadini di paesi terzi con permesso di soggiorno irregolare
- MSGPO - Manuale di gestione dell’Unità Operativa Personale, Organizzazione e Relazioni sindacali</t>
  </si>
  <si>
    <t>- Codice etico di Gruppo
- Organigramma
- Sistema di deleghe e procure vigente (visura camerale)
- D.lgs. 165/2001
- D.lgs. 175/2016
- Obblighi di pubblicazione previsti dalla normativa vigente, in particolare D.lgs. 33/2013
- PTPCT(paragrafo 12 - misure di trattamento del rischio + paragrafi 16 e 17 sulla trasparenza)
- Ordine di servizio n. 1/2017 - Sistema di gestione della trasparenza aziendale
- Regolamento selezione e assunzione di personale del gruppo RetiAmbiente
- Modello 231, parte speciale reati contro la PA e parte speciale relativa ai reati di impiego di cittadini di paesi terzi con permesso di soggiorno irregolare
- MSGPO - Manuale di gestione dell’Unità Operativa Personale, Organizzazione e Relazioni sindacali</t>
  </si>
  <si>
    <t>- Codice etico di Gruppo
- Organigramma
- Sistema di deleghe e procure vigente (visura camerale)
- Contratto con agenzia interinale
- Modello 231, parte speciale reati contro la PA e parte speciale relativa ai reati di impiego di cittadini di paesi terzi con permesso di soggiorno irregolare
- MSGPO - Manuale di gestione dell’Unità Operativa Personale, Organizzazione e Relazioni sindacali</t>
  </si>
  <si>
    <t>- CCodice etico di Gruppo
- Organigramma
- Sistema di deleghe e procure vigente (visura camerale)
- D.lgs. 165/2001
- D.lgs. 175/2016
- Obblighi di pubblicazione previsti dalla normativa vigente, in particolare D.lgs. 33/2013
- PTPCT(paragrafo 12 - misure di trattamento del rischio + paragrafi 16 e 17 sulla trasparenza)
- Ordine di servizio n. 1/2017 - Sistema di gestione della trasparenza aziendale
- Regolamento selezione e assunzione di personale del gruppo RetiAmbiente
- Modello 231, parte speciale reati contro la PA e parte speciale relativa ai reati di impiego di cittadini di paesi terzi con permesso di soggiorno irregolare
- MSGPO - Manuale di gestione dell’Unità Operativa Personale, Organizzazione e Relazioni sindacali</t>
  </si>
  <si>
    <t>- Codice etico di Gruppo
- Organigramma
- Sistema di deleghe e procure vigente (visura camerale)
- CCNL Federambiente
- Regolamento selezione e assunzione di personale del gruppo RetiAmbiente
- Modello 231, parte speciale reati contro la PA e parte speciale relativa ai reati di impiego di cittadini di paesi terzi con permesso di soggiorno irregolare
- Documentazione consegnata al personale in fase di assunzione
- MSGPO - Manuale di gestione dell’Unità Operativa Personale, Organizzazione e Relazioni sindacali</t>
  </si>
  <si>
    <t>- Codice etico di Gruppo
- Organigramma
- Sistema di deleghe e procure vigente (visura camerale)
- Regolamento selezione e assunzione di personale del gruppo RetiAmbiente
- Modello 231, parte speciale reati contro la PA e parte speciale relativa ai reati di impiego di cittadini di paesi terzi con permesso di soggiorno irregolare
- MSGPO - Manuale di gestione dell’Unità Operativa Personale, Organizzazione e Relazioni sindacali</t>
  </si>
  <si>
    <t>-Codice etico di Gruppo
- Ordine di servizio n. 10/2011 - Codice disciplinare
- Organigramma
- Sistema di deleghe e procure vigente (visura camerale)
- Software aziendale
- Rilevazione delle presenze tramite badge
- Modello 231, parte speciale reati contro la PA
- Programmazione delle ferie
- Ordine di servizio n. 27/2020 - Regolamento assegnazione buoni pasto elettronici
- Ordine di servizio n. 17/2016 - Procedura richiesta permessi sindacali
- Ordine di servizio n. 6/2018 - Certificazione assenza per malattia
- Ordine di servizio n. 4/2017 - Utilizzo dei permessi retribuiti
- Ordine di servizio n. 20/2020 - Modalità di gestione delle trasferte
- Ordini di servizio legati alle assenze per Covid
- CCNL Federambiente
- Manuale servizio paghe e stipendi</t>
  </si>
  <si>
    <t>- Codice etico di Gruppo
- Organigramma
- Sistema di deleghe e procure vigente (visura camerale)
- PTPCT (paragrafo 12 - misure di trattamento del rischio)</t>
  </si>
  <si>
    <t>- Codice etico di Gruppo
- Organigramma
- Sistema di deleghe e procure vigente (visura camerale)
- Obblighi di pubblicazione previsti dalla normativa vigente, in particolare D.lgs. 33/2013
- Ordine di servizio n. 1/2017 - Sistema di gestione della trasparenza aziendale
- PTPCT(paragrafi 16 e 17 sulla trasparenza)
- MSGPO - Manuale di gestione dell’Unità Operativa Personale, Organizzazione e Relazioni sindacali
- CCNL</t>
  </si>
  <si>
    <t>- Codice etico di Gruppo
- Organigramma
- Sistema di deleghe e procure vigente (visura camerale)
- Obblighi di pubblicazione previsti dalla normativa vigente, in particolare D.lgs. 33/2013
- PTPCT (paragrafi 16 e 17 sulla trasparenza)
- Ordine di servizio n. 1/2017 - Sistema di gestione della trasparenza aziendale
- Accordo di secondo livello
- Modello 231, parte speciale reati contro la PA
- Ordine di servizio n. 27/2020 - Regolamento assegnazione buoni pasto elettronici
- CCNL Federambiente
- MSGPO - Manuale di gestione dell’Unità Operativa Personale, Organizzazione e Relazioni sindacali</t>
  </si>
  <si>
    <t>- Codice etico di Gruppo
- Sistema di deleghe e procure vigente (visura camerale)
- Regolamento selezione e assunzione di personale del gruppo RetiAmbiente
- Modello 231, parte speciale reati contro la PA
- CCNL Federambiente
- MSGPO - Manuale di gestione dell’Unità Operativa Personale, Organizzazione e Relazioni sindacali</t>
  </si>
  <si>
    <t>- Codice etico di Gruppo
- Organigramma
- Sistema di deleghe e procure vigente (visura camerale)
- Obblighi di pubblicazione previsti dalla normativa vigente, in particolare D.lgs. 33/2013
- Ordine di servizio n. 1/2017 - Sistema di gestione della trasparenza aziendale
- PTPCT(paragrafi 16 e 17 sulla trasparenza)
- CCNL Federambiente
- Modello 231, parte speciale reati contro la PA
- Manuale servizio paghe e stipendi</t>
  </si>
  <si>
    <t>- Codice etico di Gruppo
- Organigramma
- Sistema di deleghe e procure vigente (visura camerale)
- CCNL Federambiente
- Programma per la gestione delle trasferte
- Modello 231, parte speciale reati contro la PA e parte speciale reati tributari
- Ordine di servizio n. 20/2020 - Modalità di gestione delle trasferte</t>
  </si>
  <si>
    <t>-Codice etico di Gruppo
- Organigramma
- Sistema di deleghe e procure vigente (visura camerale)
- CCNL Federambiente
- Programma per la gestione delle trasferte
- Modello 231, parte speciale reati contro la PA e parte speciale reati tributari
- Ordine di servizio n. 20/2020 - Modalità di gestione delle trasferte
- Ordine di servizio n. 04/2021 - Regolamento rimborsi spese organo amministrativo
- Manuale UO contabilità</t>
  </si>
  <si>
    <t>- Codice etico di Gruppo
- Organigramma
- Sistema di deleghe e procure vigente (visura camerale)
- CCNL Federambiente
- Ordine di servizio n. 04/2021 - Regolamento rimborsi spese organo amministrativo
- Ordine di servizio n. 16/2017 - Pagamento piccole spese
- Modello 231, parte speciale reati contro la PA e parte speciale reati tributari
- Ordine di servizio n. 20/2020 - Modalità di gestione delle trasferte
- Manuale UO contabilità</t>
  </si>
  <si>
    <t>- Codice etico di Gruppo
- Organigramma
- Sistema di deleghe e procure vigente (visura camerale)
- D.lgs. 50/2016 
- D.lgs. 165/2001
- Linee guida ANAC n. 1 e n. 12
- Obblighi di pubblicazione previsti dalla normativa vigente, in particolare D.lgs. 33/2013
- Ordine di servizio n. 1/2017 - Sistema di gestione della trasparenza aziendale
- Modello 231, parte speciale reati contro la PA, parte speciale reati societari e parte speciale reati tributari
- PTPCT(paragrafo 12 - misure di trattamento del rischio + paragrafi 16 e 17 sulla trasparenza)
- Regolamento appalti e acquisti ai sensi del D.Lgs. 50/16
- Ordine di servizio n. 13/2016 - Regolamento incarichi legali
- Manuale Gestione Appalti ed Acquisti</t>
  </si>
  <si>
    <t>- Codice etico di Gruppo
- Organigramma
- Sistema di deleghe e procure vigente (visura camerale)
- D.lgs. 50/2016 
- D.lgs. 165/2001
- Linee guida ANAC n. 1 e n. 12
- Obblighi di pubblicazione previsti dalla normativa vigente, in particolare D.lgs. 33/2013
- Ordine di servizio n. 1 del 13/01/2017 - Sistema di gestione della trasparenza aziendale
- Modello 231, parte speciale reati contro la PA, parte speciale reati societari e parte speciale reati tributari
- PTPCT(paragrafo 12 - misure di trattamento del rischio + paragrafi 16 e 17 sulla trasparenza)
- Regolamento appalti e acquisti ai sensi del D.Lgs. 50/16
- Ordine di servizio n. 13/2016 - Regolamento incarichi legali
- Manuale Gestione Appalti ed Acquisti</t>
  </si>
  <si>
    <t>- Codice etico di Gruppo
- Organigramma
- Sistema di deleghe e procure vigente (visura camerale)
- D.lgs. 50/2016 
- D.lgs. 165/2001
- Linee guida ANAC n. 1 e n. 12
- Modello 231, parte speciale reati contro la PA, parte speciale reati societari e parte speciale reati tributari
- PTPCT (paragrafo 12 - misure di trattamento del rischio)
- Ordine di servizio n. 13/2016 - Regolamento incarichi legali
- Lettera d'incarico sottoscritta con il consulente</t>
  </si>
  <si>
    <t>- Organigramma 
- Codice etico di Gruppo
- Sistema di deleghe e procure vigenti (visura camerale)
- Regolamento degli approvvigionamenti infragruppo di RETIAMBIENTE S.p.A.
- Regolamento appalti e acquisti ai sensi del D.Lgs. 50/16 + riepilogo adempimenti per attività contrattuali + vademecum iter procedure gare sotto soglia
- Regolamento di gruppo, per la parte relativa alla programmazione e gestione degli acquisti
- Procedura P23G "Prescrizioni relative alla sicurezza per gli affidamenti di lavori, forniture e servizi" + mod. P23G/01 "Fac simile di proposta tecnica"
- Manuale Gestione Appalti ed Acquisti
- PTPCT (paragrafo 12 - Misure di trattamento del rischio)
- Modello 231 (Parti speciali reati contro la PA, reati societari, reati di riciclaggio, reati tributari)</t>
  </si>
  <si>
    <t>- Organigramma 
- Codice etico di Gruppo
- D.lgs. 50/2016
- Linee guida ANAC n. 13 e n. 15
- Sistema di deleghe e procure vigenti (visura camerale)
- Regolamento degli approvvigionamenti infragruppo di RETIAMBIENTE S.p.A.
- Regolamento appalti e acquisti ai sensi del D.Lgs. 50/16 + riepilogo adempimenti per attività contrattuali + vademecum iter procedure gare sotto soglia
- Regolamento di gruppo, per la parte relativa alla programmazione e gestione degli acquisti
- Manuale Gestione Appalti ed Acquisti
- PTPCT (paragrafo 12 - Misure di trattamento del rischio)
- Modello 231 (Parti speciali reati contro la PA, reati societari, reati di riciclaggio, reati tributari)</t>
  </si>
  <si>
    <t>- Organigramma 
- Codice etico di Gruppo
- D.lgs. 50/2016
- Obblighi di pubblicazione previsti dalla normativa vigente, in particolare D.lgs. 33/2013
- Ordine di servizio n. 1 del 13/01/2017 - Sistema di gestione della trasparenza aziendale
- Sistema di deleghe e procure vigenti (visura camerale)
- Regolamento degli approvvigionamenti infragruppo di RETIAMBIENTE S.p.A.
- Regolamento appalti e acquisti ai sensi del D.Lgs. 50/16 + riepilogo adempimenti per attività contrattuali + vademecum iter procedure gare sotto soglia
- Regolamento di gruppo, per la parte relativa alla programmazione e gestione degli acquisti
- PTPCT(paragrafo 12 - misure di trattamento del rischio + paragrafi 16 e 17 sulla trasparenza)
- Modello 231 (Parti speciali reati contro la PA, reati societari, reati di riciclaggio, reati tributari)
- Procedura P23G "Prescrizioni relative alla sicurezza per gli affidamenti di lavori, forniture e servizi" + mod. P23G/01 "Fac simile di proposta tecnica"
- Manuale Gestione Appalti ed Acquisti
- Software aziendale dove vengono tracciate le diverse fasi del ciclo passivo</t>
  </si>
  <si>
    <t>- Organigramma 
- Codice etico di Gruppo
- D.lgs. 50/2016
- Obblighi di pubblicazione previsti dalla normativa vigente, in particolare D.lgs. 33/2013
- Ordine di servizio n. 1 del 13/01/2017 - Sistema di gestione della trasparenza aziendale
- Sistema di deleghe e procure vigenti (visura camerale)
- Regolamento degli approvvigionamenti infragruppo di RETIAMBIENTE S.p.A.
- Regolamento appalti e acquisti ai sensi del D.Lgs. 50/16 + riepilogo adempimenti per attività contrattuali + vademecum iter procedure gare sotto soglia
- Regolamento di gruppo, per la parte relativa alla programmazione e gestione degli acquisti
- PTPCT(paragrafo 12 - misure di trattamento del rischio + paragrafi 16 e 17 sulla trasparenza)
- Modello 231 (Parti speciali reati contro la PA, reati societari, reati di riciclaggio, reati tributari)
- Manuale Gestione Appalti ed Acquisti
- Procedura P23G "Prescrizioni relative alla sicurezza per gli affidamenti di lavori, forniture e servizi" + mod. P23G/01 "Fac simile di proposta tecnica"
- Software aziendale dove vengono tracciate le diverse fasi del ciclo passivo</t>
  </si>
  <si>
    <t>- Organigramma
- Sistema di deleghe e procure vigente (visura camerale)
- Codice etico di Gruppo
- D.lgs. 50/2016
- Linee guida ANAC n. 2
- Regolamento degli approvvigionamenti infragruppo di RETIAMBIENTE S.p.A.
- Regolamento appalti e acquisti ai sensi del D.Lgs. 50/16 + riepilogo adempimenti per attività contrattuali + vademecum iter procedure gare sotto soglia
- PTPCT (paragrafo 12 - misure di trattamento del rischio)
- Modello 231 (Parti speciali reati contro la PA, reati societari, reati di riciclaggio, reati tributari)
- Procedura P23G "Prescrizioni relative alla sicurezza per gli affidamenti di lavori, forniture e servizi" + mod. P23G/01 "Fac simile di proposta tecnica"
- Manuale Gestione Appalti ed Acquisti
- Software aziendale dove vengono tracciate le diverse fasi del ciclo passivo
- Ordine di servizio n. 1/2017 - Sistema di gestione della trasparenza aziendale</t>
  </si>
  <si>
    <t>- Organigramma
- Sistema di deleghe e procure vigente (visura camerale)
- Codice etico di Gruppo
- D.lgs. 50/2016
- Regolamento degli approvvigionamenti infragruppo di RETIAMBIENTE S.p.A.
- Regolamento appalti e acquisti ai sensi del D.Lgs. 50/16 + riepilogo adempimenti per attività contrattuali + vademecum iter procedure gare sotto soglia
- PTPCT (paragrafo 12 - misure di trattamento del rischio)
- Modello 231 (Parti speciali reati contro la PA, reati societari, reati di riciclaggio, reati tributari)
- Procedura P23G "Prescrizioni relative alla sicurezza per gli affidamenti di lavori, forniture e servizi" + mod. P23G/01 "Fac simile di proposta tecnica"
- Manuale Gestione Appalti ed Acquisti
- Software aziendale dove vengono tracciate le diverse fasi del ciclo passivo</t>
  </si>
  <si>
    <t>- Organigramma
- Sistema di deleghe e procure vigente (visura camerale)
- Codice etico di Gruppo
- D.lgs. 50/2016
- D.lgs. 165/2001
- Obblighi di pubblicazione previsti dalla normativa vigente, in particolare D.lgs. 33/2013
- Ordine di servizio n. 1/2017 - Sistema di gestione della trasparenza aziendale
- Regolamento degli approvvigionamenti infragruppo di RETIAMBIENTE S.p.A.
- Regolamento appalti e acquisti ai sensi del D.Lgs. 50/16 + riepilogo adempimenti per attività contrattuali + vademecum iter procedure gare sotto soglia
- PTPCT(paragrafo 12 - misure di trattamento del rischio + paragrafi 16 e 17 sulla trasparenza)
- Modello 231 (Parti speciali reati contro la PA, reati societari, reati di riciclaggio, reati tributari)
- Manuale Gestione Appalti ed Acquisti
- Procedura P23G "Prescrizioni relative alla sicurezza per gli affidamenti di lavori, forniture e servizi" + mod. P23G/01 "Fac simile di proposta tecnica"</t>
  </si>
  <si>
    <t>- Organigramma
- Sistema di deleghe e procure vigente (visura camerale)
- Codice etico di Gruppo
- D.lgs. 50/2016
- Obblighi di pubblicazione previsti dalla normativa vigente, in particolare D.lgs. 33/2013
- Ordine di servizio n. 1/2017 - Sistema di gestione della trasparenza aziendale
- Regolamento degli approvvigionamenti infragruppo di RETIAMBIENTE S.p.A.
- Regolamento appalti e acquisti ai sensi del D.Lgs. 50/16 + riepilogo adempimenti per attività contrattuali + vademecum iter procedure gare sotto soglia
- PTPCT(paragrafo 12 - misure di trattamento del rischio + paragrafi 16 e 17 sulla trasparenza)
- Modello 231 (Parti speciali reati contro la PA, reati societari, reati di riciclaggio, reati tributari)
- Procedura P23G "Prescrizioni relative alla sicurezza per gli affidamenti di lavori, forniture e servizi" + mod. P23G/01 "Fac simile di proposta tecnica"
- Due diligence effettuata sull'operatore economico aggiudicatario
- Software aziendale dove vengono tracciate le diverse fasi del ciclo passivo
- Ordine di servizio n. 2/2017 - Autorizzazione contratti e buoni d'ordine
- Ordine di servizio n. 13/2018 - Utilizzo della procedura informatica per l'emissione degli ordini di acquisto e per l'inserimento a sistema delle informazioni necessarie alla tracciabilità dei flussi finanziari
- Manuale Gestione Appalti ed Acquisti
- MSGI-26 - Ordine di acquisto</t>
  </si>
  <si>
    <t>- Organigramma
- Sistema di deleghe e procure vigente (visura camerale)
- Codice etico di Gruppo
- D.lgs. 50/2016
- Obblighi di pubblicazione previsti dalla normativa vigente, in particolare D.lgs. 33/2013
- Regolamento degli approvvigionamenti infragruppo di RETIAMBIENTE S.p.A.
- Regolamento appalti e acquisti ai sensi del D.Lgs. 50/16 + riepilogo adempimenti per attività contrattuali + vademecum iter procedure gare sotto soglia
- PTPCT(paragrafo 12 - misure di trattamento del rischio + paragrafi 16 e 17 sulla trasparenza)
- Modello 231 (Parti speciali reati contro la PA, reati societari, reati di riciclaggio, reati tributari)
- Procedura P23G "Prescrizioni relative alla sicurezza per gli affidamenti di lavori, forniture e servizi" + mod. P23G/01 "Fac simile di proposta tecnica"
- Due diligence effettuata sull'operatore economico aggiudicatario
- Software aziendale dove vengono tracciate le diverse fasi del ciclo passivo
- Ordine di servizio n. 2/2017 - Autorizzazione contratti e buoni d'ordine
- Ordine di servizio n. 13/2018 - Utilizzo della procedura informatica per l'emissione degli ordini di acquisto e per l'inserimento a sistema delle informazioni necessarie alla tracciabilità dei flussi finanziari
- Manuale Gestione Appalti ed Acquisti
- MSGI-26 - Ordine di acquisto</t>
  </si>
  <si>
    <t>- Organigramma
- Sistema di deleghe e procure vigente (visura camerale)
- Codice etico di Gruppo
- D.lgs. 50/2016
- Linee guida ANAC n. 15
- Regolamento degli approvvigionamenti infragruppo di RETIAMBIENTE S.p.A.
- Regolamento appalti e acquisti ai sensi del D.Lgs. 50/16 + riepilogo adempimenti per attività contrattuali + vademecum iter procedure gare sotto soglia
- PTPCT (paragrafo 12 - misure di trattamento del rischio)
- Modello 231 (Parti speciali reati contro la PA, reati societari, reati di riciclaggio, reati tributari)
- Manuale Gestione Appalti ed Acquisti</t>
  </si>
  <si>
    <t>- Organigramma
- Sistema di deleghe e procure vigente (visura camerale)
- Codice etico di Gruppo
- Regolamento appalti e acquisti ai sensi del D.Lgs. 50/16 + riepilogo adempimenti per attività contrattuali + vademecum iter procedure gare sotto soglia
- PTPCT (paragrafo 12 - misure di trattamento del rischio)
- Modello 231 (Parti speciali reati contro la PA, reati societari, reati di riciclaggio, reati tributari)
- Procedura P23G "Prescrizioni relative alla sicurezza per gli affidamenti di lavori, forniture e servizi" + mod. P23G/01 "Fac simile di proposta tecnica"
- Software aziendale dove vengono tracciate le diverse fasi del ciclo passivo
- Ordine di servizio n. 13/2018 - Utilizzo della procedura informatica per l'emissione degli ordini di acquisto e per l'inserimento a sistema delle informazioni necessarie alla tracciabilità dei flussi finanziari
- Manuale Gestione Appalti ed Acquisti
- Collaudo del responsabile dell'acquisto</t>
  </si>
  <si>
    <t>- Organigramma
- Sistema di deleghe e procure vigente (visura camerale)
- Codice etico di Gruppo
- D.lgs. 50/2016
- Regolamento appalti e acquisti ai sensi del D.Lgs. 50/16 + riepilogo adempimenti per attività contrattuali + vademecum iter procedure gare sotto soglia
- PTPCT (paragrafo 12 - misure di trattamento del rischio)
- Modello 231 (Parti speciali reati contro la PA, reati societari, reati di riciclaggio, reati tributari)
- Procedura P23G "Prescrizioni relative alla sicurezza per gli affidamenti di lavori, forniture e servizi" + mod. P23G/01 "Fac simile di proposta tecnica"
- Software aziendale dove vengono tracciate le diverse fasi del ciclo passivo
- Ordine di servizio n. 13/2018 - Utilizzo della procedura informatica per l'emissione degli ordini di acquisto e per l'inserimento a sistema delle informazioni necessarie alla tracciabilità dei flussi finanziari
- Manuale Gestione Appalti ed Acquisti
- Collaudo del responsabile dell'acquisto</t>
  </si>
  <si>
    <t>- Codice etico di Gruppo
- Organigramma
- Sistema di deleghe e procure vigente (visura camerale)
- Obblighi di pubblicazione previsti dalla normativa vigente, in particolare D.lgs. 33/2013
- Ordine di servizio n. 1/2017 - Sistema di gestione della trasparenza aziendale
- Regolamento appalti e acquisti ai sensi del D.Lgs. 50/16 + riepilogo adempimenti per attività contrattuali + vademecum iter procedure gare sotto soglia
- PTPCT(paragrafo 12 - misure di trattamento del rischio + paragrafi 16 e 17 sulla trasparenza)
- Modello 231, parte speciale reati contro la PA
- Software aziendale dove vengono tracciate le diverse fasi del ciclo passivo
- Verifica da parte dell'ufficio bilancio di corrispondenza tra quanto indicato in fattura e quanto presente nell'ordine
- Verifica del DURC e degli adempimenti fiscali
- Manuale UO contabilità</t>
  </si>
  <si>
    <t>- Codice etico di Gruppo
- Organigramma
- Sistema di deleghe e procure vigente (visura camerale)
- Modello 231, parte speciale reati contro la PA
- PTPCT (paragrafo 12 - misure di trattamento del rischio)
- Ordine di servizio n. 16/2017 - Pagamento piccole spese
- Manuale UO contabilità</t>
  </si>
  <si>
    <t>- Codice etico di Gruppo
- Organigramma
- Sistema di deleghe e procure vigente (visura camerale)
- PTPCT (paragrafo 12 - misure di trattamento del rischio)
- Ordine di servizio n. 16/2017 - Pagamento piccole spese
- Manuale UO contabilità</t>
  </si>
  <si>
    <t>- Codice etico di Gruppo
- Organigramma
- Sistema di deleghe e procure vigente (visura camerale)
- Contabilizzazione separata degli incassi rispetto alla cassa economale aziendale
- Coinvolgimento di più soggetti (call center per la ricezione della richiesta, CED per la riemissione della tessera, UO bilancio per l'incasso, portineria per la consegna della tessera)
- Manuale UO contabilità</t>
  </si>
  <si>
    <t>- Codice etico di Gruppo
- Organigramma
- Sistema di deleghe e procure vigente (visura camerale)
- Fatture emesse
- Estratti conto bancari
- Verifica mensile del cash flow e scadenziario clienti
- Solleciti inviati ai clienti in caso di mancato pagamento
- Manuale UO contabilità</t>
  </si>
  <si>
    <t>- Codice etico di Gruppo
- Organigramma
- Sistema di deleghe e procure vigente (visura camerale)
- Contratto di servizio Ato - Retiambiente - SOL
- Piani economico finanziari e operativi approvati
- Rendicontazione predisposta a Retiambiente dei servizi erogati
- Manuale UO contabilità</t>
  </si>
  <si>
    <t>- Codice etico di Gruppo
- Organigramma
- Sistema di deleghe e procure vigente (visura camerale)
- Manuale UO contabilità</t>
  </si>
  <si>
    <t>- Codice etico di Gruppo
- Organigramma
- Sistema di deleghe e procure vigente (visura camerale)
- Contratti di finanziamento</t>
  </si>
  <si>
    <t>- Codice etico di Gruppo
- Organigramma
- Sistema di deleghe e procure vigente (visura camerale)
- Modello 231, parte speciale reati contro la PA
- PTPCT (paragrafo 12 - misure di trattamento del rischio)</t>
  </si>
  <si>
    <t>- Codice etico di Gruppo
- Organigramma
- Sistema di deleghe e procure vigente (visura camerale)
- PTPCT (paragrafo 12 - misure di trattamento del rischio)
- Documentazione giustificativa delle spese sostenute
- Ordine di servizio n. 20/2020 - Modalità di gestione delle trasferte</t>
  </si>
  <si>
    <t>- Codice etico di Gruppo
- Organigramma
- Sistema di deleghe e procure vigente (visura camerale)
- Obblighi di pubblicazione previsti dalla normativa vigente, in particolare D.lgs. 33/2013
- PTPCT(paragrafo 12 - misure di trattamento del rischio + paragrafi 16 e 17 sulla trasparenza)
- Ordine di servizio n. 1/2017 - Sistema di gestione della trasparenza aziendale
- Regolamento sponsorizzazioni e liberalità del gruppo RetiAmbiente
- Regolamento di gruppo, in particolare nelle parti relative alle sponsorizzazioni
- Modello 231, parte speciale reati tributari
- Accordo stipulato con il Comune di Livorno in relazione al progetto circle</t>
  </si>
  <si>
    <t>- Codice etico di Gruppo
- Organigramma
- Sistema di deleghe e procure vigente (visura camerale)
- Contratti sottoscritti con eventuali legali esterni
- Ordine di servizio n. 13 del 16/12/2016 - Regolamento incarichi legali
- Modello 231, parte speciale reati contro la PA
- MGL - Manuale di gestione dell’Unità Operativa Legale</t>
  </si>
  <si>
    <t xml:space="preserve">- Codice etico di Gruppo
- Organigramma
- Sistema di deleghe e procure vigente (visura camerale)
- Obblighi di pubblicazione previsti dalla normativa vigente, in particolare D.lgs. 33/2013
- D.lgs. 39/2013
- PTPCT
- Statuto </t>
  </si>
  <si>
    <t>- Codice etico di Gruppo
- Modello 231, parte speciale reati societari</t>
  </si>
  <si>
    <t>- Codice etico di Gruppo
- Modello 231 - Parte generale</t>
  </si>
  <si>
    <t xml:space="preserve">- Codice etico di Gruppo
- Organigramma
- Sistema di deleghe e procure vigente (visura camerale)
- Contratto di servizio Autorità - Retiambiente - SOL
- Manuale del sistema di gestione integrato
- MSGI-25 - Piani di progetto </t>
  </si>
  <si>
    <t>- Codice etico di Gruppo
- Modello 231, parte speciale reati contro la PA
- Organigramma
- Sistema di deleghe e procure vigente (visura camerale)</t>
  </si>
  <si>
    <t>- Codice etico di Gruppo
- Organigramma
- Modello 231, in particolare la parte speciale relativa ai reati contro la PA
- Contratto di servizio
- Piano industriale, strategico, economico e finanziario
- Contratto infragruppo RetiAmbiente per lo svolgimento dei servizi di igiene urbana nel territorio dei comuni dell'ambito territoriale Toscana Costa 
- Regolamento di gruppo</t>
  </si>
  <si>
    <t>- Codice etico di Gruppo
- Organigramma
- Sistema di deleghe e procure vigente (visura camerale)
- Manuale di gestione dell’Unità Operativa Call Center e Canali Media
- Manuale di gestione dell’Unità Operativa Comunicazione, Relazioni Industraili e formazione
- Software utilizzato per la gestione delle segnalazioni/reclami e le richieste di ritiro (il software impedisce di programmare ritiri ulteriori rispetto a quelli previsiti dalla regolamentazione)
- Delibere ARERA relative alla regolazione della qualità del servizio di gestione dei rifiuti urbani
- Regolamento, approvato anche dall'Amministrazione comunale, relativo alla gestione del ritiro a dimicilio gratuito</t>
  </si>
  <si>
    <t>- Codice etico di Gruppo
- Organigramma
- Sistema di deleghe e procure vigente (visura camerale)
- Partecipazione ad uno specifico corso di formazione, obbligatorio per poter svolgere il ruolo di ispettore ambientale
- Regolamento comunale relativo all'attività svolta dall'ispettore ambientale
- Linee guida stabilite con il Comune di Livorno per lo svolgimento dell'attività di ispettore ambientale
- Trasferimento dell'istruttoria a seguito dell'emissione di sanzioni alla polizia municipale
- Reportistica quotidiana predisposta dall'ispettore ambientale sulle attività svolte. Tale reportistica mensilmente viene inviata dal Resp. comunicazione ai vertici aziendali e all'amministrazione comunale</t>
  </si>
  <si>
    <t xml:space="preserve">- Codice etico di Gruppo
- Organigramma
- Sistema di deleghe e procure vigente (visura camerale)
- Manuale del sistema di gestione integrato magazzino
- Software utilizzato per la gestione del magazzino </t>
  </si>
  <si>
    <t>- Codice etico di Gruppo
- Organigramma
- Sistema di deleghe e procure vigente (visura camerale)
- Manuale del sistema di gestione integrato Area information technology
- Modello 231, parte speciale delitti informatici
- Ordine di servizio n. 17/2017 - Gestione telefonia mobile
- Il Responsabile IT procede alla consegna dei dispositivi aventi le caratteristiche richieste dai Responsabili di Area</t>
  </si>
  <si>
    <t>- Codice etico di Gruppo
- Organigramma
- Sistema di deleghe e procure vigente (visura camerale)
- Manuale del sistema di gestione integrato Area information technology
- Modello 231, parte speciale delitti informatici
- Il Responsabile IT procede alle abilitazioni dei dipendenti secondo le richieste pervenute dai Responsabili di Area / Capo settore</t>
  </si>
  <si>
    <t>-Codice etico di Gruppo
- Organigramma
- Sistema di deleghe e procure vigente (visura camerale)
- Manuale di Gestione del laboratorio chimico 
- Codice deontologico che devono rispettare i dipendenti iscritti all'albo</t>
  </si>
  <si>
    <t>- Codice etico di Gruppo
- Organigramma
- Sistema di deleghe e procure vigente (visura camerale)
- Manuale di Gestione del laboratorio chimico 
- Offerta inviata al cliente e da quest'ultimo accettata
- Listino prezzi
- Codice deontologico che devono rispettare i dipendenti iscritti all'albo</t>
  </si>
  <si>
    <t>- Codice etico di Gruppo
- Organigramma
- Sistema di deleghe e procure vigente (visura camerale)
- Manuale di Gestione del laboratorio chimico 
- Anonimizzazione dei campioni da analizzare
- Codice deontologico che devono rispettare i dipendenti iscritti all'albo</t>
  </si>
  <si>
    <t>- Codice etico di Gruppo
- Organigramma
- Sistema di deleghe e procure vigente (visura camerale)
- Manuale di Gestione del laboratorio chimico 
- Codice deontologico che devono rispettare i dipendenti iscritti all'albo</t>
  </si>
  <si>
    <t>- Codice etico di Gruppo
- Organigramma
- Sistema di deleghe e procure vigente (visura camerale)
- Manuale sistema di gestione integrato unità operativa servizi
- Software aziendale utilizzato per la programmazione e la consuntivazione dei servizi di igiene ambientale
- Contratto di servizio con RetiAmbiente e ATO Toscana Costa</t>
  </si>
  <si>
    <t>- Codice etico di Gruppo
- Sistema di deleghe e procure vigente (visura camerale)
- Modello 231, parte speciale reati societari
- Manuale sistema di gestione integrato unità operativa servizi 
- Software aziendale utilizzato per la predisposizione dei preventivi
- Prezziario definito per l'erogazione del servizio
- Preventivo inviato al cliente e sottoscritto da questo per accettazione</t>
  </si>
  <si>
    <t>-Codice etico di Gruppo
- Organigramma
- Sistema di deleghe e procure vigente (visura camerale)
- Manuale di gestione del Servizio DDD
- Modello 231, parte speciale reati societari
- Software aziendale utilizzato per la predisposizione dei preventivi
- Prezziario definito per l'erogazione del servizio
- Preventivo inviato al cliente e sottoscritto da questo per accettazione</t>
  </si>
  <si>
    <t>- Codice etico di Gruppo
- Organigramma
- Sistema di deleghe e procure vigente (visura camerale)
- Manuale UO Centri di raccolta
- Regolamento comunale relativo alla gestione dei centri di raccolta
- Contratto di servizio con RetiAmbiente e ATO Toscana Costa
- Presenza di telecamere che visualizzano i punti di scarico presso i CdR
- Software aziendale utilizzato per la gestione dei CdR</t>
  </si>
  <si>
    <t>-Codice etico di Gruppo
- Organigramma
- Sistema di deleghe e procure vigente (visura camerale)
- Manuale UO Scarrabili e Multibenne  
- Listino prezzi aziendale
- Modello 231, parte speciale reati societari
- Software aziendale utilizzato per la gestione e l'emissione dei preventivi commerciali</t>
  </si>
  <si>
    <t>- Codice etico di Gruppo
- Organigramma
- Sistema di deleghe e procure vigente (visura camerale)
- Manuale UO Centri di raccolta
- Software aziendale utilizzato per la gestione dei rifiuti / adempimenti ambientali</t>
  </si>
  <si>
    <t>- Codice etico di Gruppo
- Organigramma
- Sistema di deleghe e procure vigente (visura camerale)
- Manuale di gestione unità operativa servizi cimiteriali
- Modello 231
- Accordo con l'amministrazione comunale per la gestione del servizio</t>
  </si>
  <si>
    <t>00</t>
  </si>
  <si>
    <t>&gt;B</t>
  </si>
  <si>
    <t xml:space="preserve">&gt;B </t>
  </si>
  <si>
    <t>- Agevolazione indebita di un utente al fine di agevolarlo nel sostenimento dei costi per la riemissione della carta
- Appropriazione dei contanti</t>
  </si>
  <si>
    <t>Entro il 28/02/2023</t>
  </si>
  <si>
    <t>1, 2) Entro il 28/02/2023
3) Entro il 30/04/2023</t>
  </si>
  <si>
    <t>Referente anticorruzione</t>
  </si>
  <si>
    <t xml:space="preserve">Rating rischio residuo                                </t>
  </si>
  <si>
    <t>- Utilizzo di canali di reclutamento agevolati per favorire l'assuzione di determinati soggetti (anche con la finalità indiretta di ottenere vantaggi per l'azienda)
- Previsione di requisiti di selezione 'personalizzati' per favorire l'assuzione di determinati soggetti (anche con la finalità indiretta di ottenere vantaggi per l'azienda)</t>
  </si>
  <si>
    <t>- Utilizzo della società esterna di selezione del personale al fine di agevolare l'assunzione di determinati soggetti (anche con la finalità indiretta di ottenere vantaggi per l'azienda)
- Previsione di requisiti di selezione 'personalizzati' per favorire l'assuzione di determinati soggetti (anche con la finalità indiretta di ottenere vantaggi per l'azienda)</t>
  </si>
  <si>
    <t>- Utilizzo del canale di reclutamento interinale per favorire l'assuzione di determinati soggetti (anche con la finalità indiretta di ottenere vantaggi per l'azienda)
- Previsione di requisiti di selezione 'personalizzati' per favorire l'assuzione di determinati soggetti (anche con la finalità indiretta di ottenere vantaggi per l'azienda)</t>
  </si>
  <si>
    <t>Nomina, in commissione, di un soggetto con conflitto di interessi verso un candidato, al fine di agevolarlo indebitamente nell'assunzione (anche con la finalità indiretta di ottenere vantaggi per l'azienda)</t>
  </si>
  <si>
    <t>Assegnazione ai candidati di un giudizio e di un punteggio differenti da quelli spettanti al fine di agevolare l'assunzione di un determinato soggetto  (anche con la finalità indiretta di ottenere vantaggi per l'azienda)</t>
  </si>
  <si>
    <t>Determinazione di compensi sovradimensionati rispetto all'incarico e ai tempi di svolgimento al fine di agevolare un determinato soggetto (anche con la finalità indiretta di ottenere vantaggi per l'azienda)</t>
  </si>
  <si>
    <t>Svolgimento di una valutazione di personale alterata rispetto alla situazione effettiva al fine di agevolare un determinato soggetto in fase di mobilità infragruppo o selezione interna (anche con la finalità indiretta di ottenere vantaggi per l'azienda)</t>
  </si>
  <si>
    <t>- Accordi interni al fine di agevolare un determinato dipendente e far risultare la presenza di un soggetto sul posto di lavoro nonostante non sia presente  (anche con la finalità indiretta di ottenere vantaggi per l'azienda)
- Accordi interni al fine di usufruire di permessi sindacali non dovuti (anche con la finalità indiretta di ottenere vantaggi per l'azienda)
- Accordi interni al fine di non riscontrare, per un determinato soggetto, il superamento delle assenze per ferie e/o malattia (anche con la finalità indiretta di ottenere vantaggi per l'azienda)
- Comportamenti impropri di un dipendente che formalizza la propria presenza sul posto di lavoro nonostante non sia presente</t>
  </si>
  <si>
    <t>- Mancata evidenza della situazione di conflitto di interessi, nella gestione delle proprie mansioni, nei confronti di un determinato soggetto, al fine di agevolarlo
- Accordi interni al fine di agevolare un determinato dipendente non evidenziando casistiche di conflitto di interessi a suo carico (anche con la finalità indiretta di ottenere vantaggi per l'azienda)</t>
  </si>
  <si>
    <t>- Svolgimento di attività extra-istituzionali in conflitto di interesse con l'attività svolta dalla Società
- Autorizzazione non dovuta ad un dipendente allo svolgimento di un incarico extra-istituzionale al fine di agevolarlo indebitamente (anche con la finalità indiretta di ottenere vantaggi per l'azienda)</t>
  </si>
  <si>
    <t>Riconoscimento di premi al personale non supportati da criteri oggettivi e da procedure interne ma definito a favore di determinati soggetti al fine di agevolarli indebitamente (anche con la finalità indiretta di ottenere vantaggi per l'azienda)</t>
  </si>
  <si>
    <t>Riconoscimento di avanzamenti di carriera al personale non supportati da criteri oggettivi e da procedure interne ma definite a favore di determinati soggetti al fine di agevolarli indebitamente (anche con la finalità indiretta di ottenere vantaggi per l'azienda)</t>
  </si>
  <si>
    <t>- Inosservanza di regole procedurali per favorire il riconoscimento di vantaggi non dovuti a taluni soggetti, es. pagamento di straordinari (anche con la finalità indiretta di ottenere vantaggi per l'azienda)
- Appropriazione di denaro aziendale</t>
  </si>
  <si>
    <t>- Autorizzazione non dovuta allo svolgimento di missioni ad un dipendente al fine di agevolarlo indebitamente (anche con la finalità indiretta di ottenere vantaggi per l'azienda)
- Svolgimento di missioni per attività non inerenti alle funzioni istituzionali</t>
  </si>
  <si>
    <t>Inosservanza delle norme e delle regole e procedure interne per prevedere il rimborso di spese non rimborsabili nei confronti di un determinato soggetto, al fine di agevolarlo indebitamente (anche con la finalità indiretta di ottenere vantaggi per l'azienda)</t>
  </si>
  <si>
    <t>- Inosservanza delle norme e delle regole e procedure interne per prevedere il rimborso di spese non rimborsabili nei confronti di un determinato soggetto, al fine di agevolarlo indebitamente (anche con la finalità indiretta di ottenere vantaggi per l'azienda)
- Appropriazione di denaro aziendale</t>
  </si>
  <si>
    <t>Rischio di definizione di un fabbisogno di consulenza non effettivo al fine di effettuare un affidamento a soggetti predeterminati (anche con la finalità indiretta di ottenere vantaggi per l'azienda)</t>
  </si>
  <si>
    <t>Rischio di individuazione di uno strumento di affidamento agevolato al fine di effettuare un affidamento a soggetti predeterminati (anche con la finalità indiretta di ottenere vantaggi per l'azienda)</t>
  </si>
  <si>
    <t>Rischio di individuazione di un consulente già predeterminato a seguito di accordo illecito tra le parti (anche con la finalità indiretta di ottenere vantaggi per l'azienda)</t>
  </si>
  <si>
    <t>Rischio di evidenziare una prestazione non effettivamente eseguita al fine di agevolare la controparte (anche con la finalità indiretta di ottenere vantaggi per l'azienda)</t>
  </si>
  <si>
    <t>Definizione di un fabbisogno non effettivo ma finalizzato ad agevolare indebitamente un affidamento verso una determinata controparte (anche con la finalità indiretta di ottenere vantaggi per l'azienda)</t>
  </si>
  <si>
    <t xml:space="preserve">- Nomina di un RUP indirizzata dalla volontà di facilitare la scelta di un determinato fornitore (anche con la finalità indiretta di ottenere vantaggi per l'azienda)
- Mancata comunicazione, da parte del soggetto nominato, di conflitto di interessi con un OE, al fine di agevolarlo </t>
  </si>
  <si>
    <t>Richiesta di acquisto di beni, servizi, lavori non necessari al funzionamento della struttura bensì per selezionare indebitamente un determinato fornitore (anche con la finalità indiretta di ottenere vantaggi per l'azienda)</t>
  </si>
  <si>
    <t>Utilizzo di strumenti di affidamento più agevolati al fine di favorire un determinato OE (anche con la finalità indiretta di ottenere vantaggi per l'azienda)</t>
  </si>
  <si>
    <t>Definizione di criteri di aggiudicazione ad hoc (specifici) per favorire determinati soggetti ed imprese nell'aggiudicazione (anche con la finalità indiretta di ottenere vantaggi per l'azienda)</t>
  </si>
  <si>
    <t>Divulgazione di inforamazioni sulle offerte pervenute a terzi soggetti interessati all'aggiudicazione della fornitura al fine di agevolarli indebitamente (anche con la finalità indiretta di ottenere vantaggi per l'azienda)</t>
  </si>
  <si>
    <t xml:space="preserve">- Nomina in commissione di soggetti specifici al fine di indirizzare la scelta verso uno specifico fornitore (anche con la finalità indiretta di ottenere vantaggi per l'azienda)
- Mancata comunicazione, da parte del soggetto nominato, di conflitto di interessi con un OE, al fine di agevolarlo </t>
  </si>
  <si>
    <t>Alterazione degli atti e delle procedure di gara al fine di agevolare uno specifico OE (anche con la finalità indiretta di ottenere vantaggi per l'azienda)</t>
  </si>
  <si>
    <t>Alterazione degli atti e delle procedure al fine di agevolare uno specifico OE (anche con la finalità indiretta di ottenere vantaggi per l'azienda)</t>
  </si>
  <si>
    <t xml:space="preserve">- Nomina di di un DEC/DL specifico al fine di agevolare indebitamento un fornitore nell'esecuzione dell'affidamento (anche con la finalità indiretta di ottenere vantaggi per l'azienda)
- Mancata comunicazione, da parte del soggetto nominato, di conflitto di interessi con un OE, al fine di agevolarlo </t>
  </si>
  <si>
    <t>Gestione acquisti tramite affidamenti diretti, attribuendo tale scelta a motivi di urgenza, al fine di agevolare uno specifico fornitore (anche con la finalità indiretta di ottenere vantaggi per l'azienda)</t>
  </si>
  <si>
    <t>Omesso controllo ovvero mancata applicazione delle disposizioni vigenti in materia di autorizzazione del sub-appalto al fine di agevolare un determinato OE (anche con la finalità indiretta di ottenere vantaggi per l'azienda)</t>
  </si>
  <si>
    <t>Autorizzare lavori non eseguiti ovvero eseguiti difformemente rispetto a quanto concordato al fine di agevolare l'OE (anche con la finalità indiretta di ottenere vantaggi per l'azienda)</t>
  </si>
  <si>
    <t>Autorizzare servizi non eseguiti ovvero eseguiti difformemente rispetto a quanto concordato al fine di agevolare l'OE (anche con la finalità indiretta di ottenere vantaggi per l'azienda)</t>
  </si>
  <si>
    <t>Autorizzare forniture non eseguite ovvero eseguite difformemente rispetto a quanto concordato al fine di agevolare l'OE (anche con la finalità indiretta di ottenere vantaggi per l'azienda)</t>
  </si>
  <si>
    <t>- Pagamenti a fronte di acquisti inesistenti al fine di agevolare un fornitore (anche con la finalità indiretta di ottenere vantaggi per l'azienda)
- Pagamenti per ammontari superiori al valore della fattura effettiva al fine di agevolare un fornitore (anche con la finalità indiretta di ottenere vantaggi per l'azienda)
- Avvantaggiare un fornitore nei tempi di pagamento  (anche con la finalità indiretta di ottenere vantaggi per l'azienda)
- Appropriazione di denaro aziendale</t>
  </si>
  <si>
    <t>- Pagamenti in contanti a fronte di acquisti inesistenti per avvantaggiare un determinato fornitore (anche con la finalità indiretta di ottenere vantaggi per l'azienda)
- Appropriazione di denaro aziendale</t>
  </si>
  <si>
    <t>Agevolazione indebita di una controparte in fase di riscontro dell'incasso (anche con la finalità indiretta di ottenere vantaggi per l'azienda)</t>
  </si>
  <si>
    <t>Alterazione dei dati di fatturazione al fine di agevolare indebitamente la controparte (anche con la finalità indiretta di ottenere vantaggi per l'azienda)</t>
  </si>
  <si>
    <t>- Ricezione di omaggi quale scambio di utilità per favorire un determinato soggetto (es. nell'aggiudicazione di affidamenti, in fase di assunzione o per altro atto)
- Rischio che le elergizioni di omaggi siano rivolte a pubblici ufficiali o incaricati di pubblico servizio ovvero a soggetti privati che hanno rapporti diretti con la Società, allo scopo esclusivo di alterarne significativamente l’indipendenza di giudizio e di procurare alla Società un vantaggio ingiusto</t>
  </si>
  <si>
    <t>Indebito riconoscimento di contributi, sussidi e somme di denaro a soggetti terzi al fine di aevolarli indebitamente (anche con la finalità indiretta di ottenere vantaggi per l'azienda)</t>
  </si>
  <si>
    <t>Rischio di chiusura del contenzioso su basi immotivate al fine di agevolare la controparte (anche con la finalità indiretta di ottenere vantaggi per l'azienda)</t>
  </si>
  <si>
    <t xml:space="preserve">- Nomina di un soggetto in quanto specificatamente indicato da una controparte quale scambio di utilità ovvero a seguito di accordo illecito con il diretto interessato 
- Mancato svolgimento delle verifiche necessarie in tema di inconferibilità e incompatibilità </t>
  </si>
  <si>
    <t>Offerta di denaro o altra utilità a favore di Pubblici Ufficiali o incaricati di pubblico servizio per favorire indebitamente la Società nella fase di cgestione del contratto di servizio ovvero in fase di affidamento del servizio stesso</t>
  </si>
  <si>
    <t>Agevolazione indebita di un utente nella gestione di una segnalazione ovvero nella richiesta di un ritiro a domicilio (anche con la finalità indiretta di ottenere vantaggi per l'azienda)</t>
  </si>
  <si>
    <t>Agevolazione indebita di un utente non elevando una sanzione nei suoi confronti  (anche con la finalità indiretta di ottenere vantaggi per l'azienda)</t>
  </si>
  <si>
    <t>Gestione indebita del magazzino al fine di agevolare l'acquisto verso un determinato fornitore ovvero un dipendente, agevolando l'appropriazione di beni da parte di quest'ultimo (anche con la finalità indiretta di ottenere vantaggi per l'azienda)</t>
  </si>
  <si>
    <t>- Agevolazione indebita di un dipendente in occasione della consegna di hardware (PC, cellulari, ecc…) ovvero nell'istallazione di software (anche con la finalità indiretta di ottenere vantaggi per l'azienda)
- Appropriazione di beni aziendali</t>
  </si>
  <si>
    <t>Agevolazione indebita di un dipendente in occasione della gestione dell'autorizzazione e dell'accesso ad applicativi aziendali (anche con la finalità indiretta di ottenere vantaggi per l'azienda)</t>
  </si>
  <si>
    <t>- Predisposizione di offerte a condizioni agevolate al fine di favorire determinati clienti (anche con la finalità indiretta di ottenere vantaggi per l'azienda)
- Alterazione dei dati di analisi al fine di agevolare indebitamente un cliente (anche con la finalità indiretta di ottenere vantaggi per l'azienda)</t>
  </si>
  <si>
    <t>Alterazione dei dati di analisi al fine di agevolare indebitamente un cliente (anche con la finalità indiretta di ottenere vantaggi per l'azienda)</t>
  </si>
  <si>
    <t>Agevolazione indebita di un utente accettando rifiuti non adeguati rispetto a quanto previsto dalla normativa e regolamentazione vigente (anche con la finalità indiretta di ottenere vantaggi per l'azienda)</t>
  </si>
  <si>
    <t>Predisposizione di offerte a condizioni agevolate al fine di favorire determinati clienti (anche con la finalità indiretta di ottenere vantaggi per l'azienda)</t>
  </si>
  <si>
    <t>Agevolazione indebita di un utente accettando rifiuti non adeguati rispetto alla regolamentazione (anche con la finalità indiretta di ottenere vantaggi per l'azienda)</t>
  </si>
  <si>
    <t>Accettazione di rifiuti non adeguati rispetto a quelli contrattualizzati e autorizzati (anche con la finalità indiretta di ottenere vantaggi per l'azienda)</t>
  </si>
  <si>
    <t xml:space="preserve">- Accordi illeciti tra gli utenti e gli operatori affinchè questi ultimi svolgano attività di manutenzione alla tomba a favore del singolo utente (anche con la finalità indiretta di ottenere vantaggi per l'azienda)
- Acquisizione impropria degli oggetti di valore presenti nelle tombe al momento dell'estumulazione/esumazione
- Accordi fra i fornitori e gli operatori affinché questi ultimi indicano agli utenti i riferimenti dei fornitori stessi 
- Alterazione dello stato di definizione dello stato di mineralizzazione della salma per evitare alla famiglia le spese (anche con la finalità indiretta di ottenere vantaggi per l'azienda)
- Agevolazione idebita di un utente in fase di scelta dei posti all'interno del cimitero (anche con la finalità indiretta di ottenere vantaggi per l'azienda)
- Acquisizione impropria dei beni di consumo presenti nel magazzino del cimitero </t>
  </si>
  <si>
    <t xml:space="preserve">Elenco degli incarichi professionali affidati in assenza di confronto competitivo fra più professionisti </t>
  </si>
  <si>
    <t>Elenco degli acquisti (sopra 5.000 euro) effettuati senza l'utilizzo della piattaforma telematica</t>
  </si>
  <si>
    <t>Elenco degli acquisti dove non è stato possibile applicare il criterio della rotazione</t>
  </si>
  <si>
    <t xml:space="preserve">Elenco degli acquisti effettuati in urgenza </t>
  </si>
  <si>
    <t xml:space="preserve">Elenco dei subappalti </t>
  </si>
  <si>
    <t>Elenco delle fatture pagate in assenza della verifica della corretta esecuzione</t>
  </si>
  <si>
    <t>N. di omaggi erogati di valore superiore alla soglia definita dal codice etico di gruppo</t>
  </si>
  <si>
    <t>N. di casi di applicazione di penali da parte dell'ATO Toscana Costa legate all'esecuzione del contratto di servizio</t>
  </si>
  <si>
    <t>Direttore Generale</t>
  </si>
  <si>
    <t>Data di entrata in vigore</t>
  </si>
  <si>
    <t>Amministratore Unico di Lunigiana Ambiente S.r.l.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</si>
</sst>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1"/>
      <color theme="1"/>
      <name val="Calibri"/>
      <family val="2"/>
      <scheme val="minor"/>
    </font>
    <font>
      <sz val="10"/>
      <name val="Arial"/>
      <family val="2"/>
    </font>
    <font>
      <b/>
      <sz val="9"/>
      <name val="Calibri"/>
      <family val="2"/>
      <scheme val="minor"/>
    </font>
    <font>
      <sz val="9"/>
      <name val="Calibri"/>
      <family val="2"/>
      <scheme val="minor"/>
    </font>
    <font>
      <b/>
      <sz val="10"/>
      <name val="Calibri"/>
      <family val="2"/>
      <scheme val="minor"/>
    </font>
    <font>
      <u/>
      <sz val="11"/>
      <color theme="10"/>
      <name val="Calibri"/>
      <family val="2"/>
      <scheme val="minor"/>
    </font>
    <font>
      <u/>
      <sz val="11"/>
      <color theme="11"/>
      <name val="Calibri"/>
      <family val="2"/>
      <scheme val="minor"/>
    </font>
    <font>
      <sz val="11"/>
      <name val="Calibri"/>
      <family val="2"/>
      <scheme val="minor"/>
    </font>
    <font>
      <b/>
      <sz val="12"/>
      <name val="Calibri"/>
      <family val="2"/>
      <scheme val="minor"/>
    </font>
    <font>
      <sz val="9"/>
      <name val="Calibri"/>
      <family val="2"/>
    </font>
    <font>
      <b/>
      <sz val="16"/>
      <color theme="1"/>
      <name val="Times New Roman"/>
      <family val="1"/>
    </font>
    <font>
      <sz val="11"/>
      <color theme="1"/>
      <name val="Times New Roman"/>
      <family val="1"/>
    </font>
    <font>
      <b/>
      <sz val="36"/>
      <color theme="1"/>
      <name val="Times New Roman"/>
      <family val="1"/>
    </font>
    <font>
      <b/>
      <sz val="22"/>
      <color theme="1"/>
      <name val="Times New Roman"/>
      <family val="1"/>
    </font>
    <font>
      <b/>
      <sz val="11"/>
      <name val="Calibri"/>
      <family val="2"/>
      <scheme val="minor"/>
    </font>
    <font>
      <sz val="10"/>
      <name val="Calibri"/>
      <family val="2"/>
      <scheme val="minor"/>
    </font>
    <font>
      <sz val="8"/>
      <name val="Calibri"/>
      <family val="2"/>
      <scheme val="minor"/>
    </font>
    <font>
      <b/>
      <sz val="10"/>
      <color theme="1"/>
      <name val="Times New Roman"/>
      <family val="1"/>
    </font>
    <font>
      <sz val="10"/>
      <color theme="1"/>
      <name val="Times New Roman"/>
      <family val="1"/>
    </font>
  </fonts>
  <fills count="6">
    <fill>
      <patternFill patternType="none"/>
    </fill>
    <fill>
      <patternFill patternType="gray125"/>
    </fill>
    <fill>
      <patternFill patternType="solid">
        <fgColor rgb="FFCCFF99"/>
        <bgColor indexed="64"/>
      </patternFill>
    </fill>
    <fill>
      <patternFill patternType="solid">
        <fgColor rgb="FF00B050"/>
        <bgColor indexed="64"/>
      </patternFill>
    </fill>
    <fill>
      <patternFill patternType="solid">
        <fgColor rgb="FF92D050"/>
        <bgColor indexed="64"/>
      </patternFill>
    </fill>
    <fill>
      <patternFill patternType="solid">
        <fgColor theme="9" tint="0.59999389629810485"/>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6">
    <xf numFmtId="0" fontId="0" fillId="0" borderId="0"/>
    <xf numFmtId="0" fontId="2" fillId="0" borderId="0"/>
    <xf numFmtId="0" fontId="1" fillId="0" borderId="0"/>
    <xf numFmtId="0" fontId="1" fillId="0" borderId="0"/>
    <xf numFmtId="0" fontId="1" fillId="0" borderId="0"/>
    <xf numFmtId="0" fontId="2"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74">
    <xf numFmtId="0" fontId="0" fillId="0" borderId="0" xfId="0"/>
    <xf numFmtId="0" fontId="5" fillId="0" borderId="1" xfId="1" applyFont="1" applyBorder="1" applyAlignment="1" applyProtection="1">
      <alignment horizontal="center" vertical="center" wrapText="1"/>
      <protection locked="0"/>
    </xf>
    <xf numFmtId="0" fontId="5" fillId="0" borderId="1" xfId="2" applyFont="1" applyBorder="1" applyAlignment="1">
      <alignment horizontal="center" vertical="center" wrapText="1"/>
    </xf>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4" xfId="0" applyBorder="1"/>
    <xf numFmtId="0" fontId="0" fillId="0" borderId="5" xfId="0" applyBorder="1"/>
    <xf numFmtId="0" fontId="0" fillId="0" borderId="8" xfId="0" applyBorder="1" applyAlignment="1">
      <alignment vertical="center"/>
    </xf>
    <xf numFmtId="0" fontId="0" fillId="0" borderId="13" xfId="0" applyBorder="1" applyAlignment="1">
      <alignment vertical="center"/>
    </xf>
    <xf numFmtId="0" fontId="12" fillId="0" borderId="14" xfId="0" applyFont="1" applyBorder="1" applyAlignment="1">
      <alignment vertical="center"/>
    </xf>
    <xf numFmtId="0" fontId="12" fillId="0" borderId="4" xfId="0" applyFont="1" applyBorder="1" applyAlignment="1">
      <alignment vertical="center"/>
    </xf>
    <xf numFmtId="0" fontId="12" fillId="0" borderId="15" xfId="0" applyFont="1" applyBorder="1" applyAlignment="1">
      <alignment vertical="center"/>
    </xf>
    <xf numFmtId="0" fontId="12" fillId="0" borderId="0" xfId="0" applyFont="1" applyAlignment="1">
      <alignment vertical="center"/>
    </xf>
    <xf numFmtId="0" fontId="12" fillId="0" borderId="0" xfId="0" applyFont="1"/>
    <xf numFmtId="0" fontId="12" fillId="0" borderId="14" xfId="0" applyFont="1" applyBorder="1" applyAlignment="1">
      <alignment horizontal="center" vertical="center" wrapText="1"/>
    </xf>
    <xf numFmtId="0" fontId="12" fillId="0" borderId="14" xfId="0" applyFont="1" applyBorder="1" applyAlignment="1">
      <alignment horizontal="center" vertical="center"/>
    </xf>
    <xf numFmtId="0" fontId="8" fillId="0" borderId="0" xfId="0" applyFont="1"/>
    <xf numFmtId="0" fontId="8" fillId="0" borderId="0" xfId="0" applyFont="1" applyAlignment="1">
      <alignment horizontal="center"/>
    </xf>
    <xf numFmtId="0" fontId="8" fillId="0" borderId="0" xfId="0" applyFont="1" applyAlignment="1">
      <alignment horizontal="left"/>
    </xf>
    <xf numFmtId="0" fontId="3" fillId="0" borderId="0" xfId="0" applyFont="1" applyAlignment="1">
      <alignment horizontal="center"/>
    </xf>
    <xf numFmtId="9" fontId="15" fillId="0" borderId="0" xfId="0" applyNumberFormat="1" applyFont="1" applyAlignment="1">
      <alignment horizontal="center"/>
    </xf>
    <xf numFmtId="0" fontId="16" fillId="0" borderId="0" xfId="0" applyFont="1" applyAlignment="1">
      <alignment wrapText="1"/>
    </xf>
    <xf numFmtId="0" fontId="14" fillId="0" borderId="0" xfId="0" applyFont="1" applyAlignment="1">
      <alignment horizontal="center" vertical="center"/>
    </xf>
    <xf numFmtId="0" fontId="18"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3" fillId="0" borderId="1" xfId="1" applyFont="1" applyBorder="1" applyAlignment="1" applyProtection="1">
      <alignment horizontal="center" vertical="center" wrapText="1"/>
      <protection locked="0"/>
    </xf>
    <xf numFmtId="0" fontId="4" fillId="0" borderId="1" xfId="0" applyFont="1" applyBorder="1" applyAlignment="1">
      <alignment horizontal="center" vertical="center" wrapText="1"/>
    </xf>
    <xf numFmtId="0" fontId="4" fillId="0" borderId="1" xfId="0" quotePrefix="1" applyFont="1" applyBorder="1" applyAlignment="1">
      <alignment horizontal="left" vertical="center" wrapText="1"/>
    </xf>
    <xf numFmtId="0" fontId="4" fillId="0" borderId="1" xfId="0" quotePrefix="1" applyFont="1" applyBorder="1" applyAlignment="1">
      <alignment horizontal="center" vertical="center" wrapText="1"/>
    </xf>
    <xf numFmtId="0" fontId="4" fillId="0" borderId="1" xfId="1" quotePrefix="1" applyFont="1" applyBorder="1" applyAlignment="1">
      <alignment horizontal="center" vertical="center" wrapText="1"/>
    </xf>
    <xf numFmtId="0" fontId="4" fillId="0" borderId="1" xfId="2" applyFont="1" applyBorder="1" applyAlignment="1" applyProtection="1">
      <alignment horizontal="center" vertical="center" wrapText="1"/>
      <protection locked="0" hidden="1"/>
    </xf>
    <xf numFmtId="0" fontId="3" fillId="0" borderId="1" xfId="0" applyFont="1" applyBorder="1" applyAlignment="1">
      <alignment horizontal="center" vertical="center" wrapText="1"/>
    </xf>
    <xf numFmtId="0" fontId="4" fillId="0" borderId="1" xfId="3" quotePrefix="1" applyFont="1" applyBorder="1" applyAlignment="1">
      <alignment horizontal="left" vertical="center" wrapText="1"/>
    </xf>
    <xf numFmtId="0" fontId="4" fillId="0" borderId="1" xfId="2" quotePrefix="1" applyFont="1" applyBorder="1" applyAlignment="1" applyProtection="1">
      <alignment horizontal="center" vertical="center" wrapText="1"/>
      <protection locked="0" hidden="1"/>
    </xf>
    <xf numFmtId="0" fontId="4" fillId="0" borderId="1" xfId="3" quotePrefix="1" applyFont="1" applyBorder="1" applyAlignment="1">
      <alignment horizontal="center" vertical="center" wrapText="1"/>
    </xf>
    <xf numFmtId="0" fontId="5" fillId="0" borderId="1" xfId="0" quotePrefix="1" applyFont="1" applyBorder="1" applyAlignment="1">
      <alignment horizontal="center" vertical="center" wrapText="1"/>
    </xf>
    <xf numFmtId="0" fontId="4" fillId="0" borderId="1" xfId="2" quotePrefix="1" applyFont="1" applyBorder="1" applyAlignment="1">
      <alignment horizontal="center" vertical="center" wrapText="1"/>
    </xf>
    <xf numFmtId="0" fontId="4" fillId="0" borderId="1" xfId="2" applyFont="1" applyBorder="1" applyAlignment="1" applyProtection="1">
      <alignment horizontal="left" vertical="center" wrapText="1"/>
      <protection locked="0" hidden="1"/>
    </xf>
    <xf numFmtId="0" fontId="10" fillId="0" borderId="1" xfId="2" quotePrefix="1" applyFont="1" applyBorder="1" applyAlignment="1">
      <alignment horizontal="left" vertical="center" wrapText="1"/>
    </xf>
    <xf numFmtId="0" fontId="4" fillId="0" borderId="1" xfId="3" applyFont="1" applyBorder="1" applyAlignment="1">
      <alignment horizontal="center" vertical="center" wrapText="1"/>
    </xf>
    <xf numFmtId="0" fontId="16" fillId="0" borderId="1" xfId="0" quotePrefix="1" applyFont="1" applyBorder="1" applyAlignment="1">
      <alignment horizontal="center" vertical="center" wrapText="1"/>
    </xf>
    <xf numFmtId="0" fontId="17" fillId="0" borderId="0" xfId="0" applyFont="1" applyAlignment="1">
      <alignment wrapText="1"/>
    </xf>
    <xf numFmtId="0" fontId="10" fillId="0" borderId="1" xfId="0" quotePrefix="1" applyFont="1" applyBorder="1" applyAlignment="1">
      <alignment vertical="center" wrapText="1"/>
    </xf>
    <xf numFmtId="0" fontId="10" fillId="0" borderId="1" xfId="0" applyFont="1" applyBorder="1" applyAlignment="1">
      <alignment horizontal="center" vertical="center" wrapText="1"/>
    </xf>
    <xf numFmtId="0" fontId="4" fillId="0" borderId="1" xfId="1" quotePrefix="1" applyFont="1" applyBorder="1" applyAlignment="1">
      <alignment horizontal="left" vertical="center" wrapText="1"/>
    </xf>
    <xf numFmtId="0" fontId="4" fillId="0" borderId="1" xfId="1" applyFont="1" applyBorder="1" applyAlignment="1">
      <alignment horizontal="center" vertical="center" wrapText="1"/>
    </xf>
    <xf numFmtId="0" fontId="4" fillId="0" borderId="1" xfId="0" applyFont="1" applyBorder="1" applyAlignment="1">
      <alignment horizontal="left" vertical="center" wrapText="1"/>
    </xf>
    <xf numFmtId="0" fontId="4" fillId="0" borderId="1" xfId="2" quotePrefix="1" applyFont="1" applyBorder="1" applyAlignment="1" applyProtection="1">
      <alignment horizontal="left" vertical="center" wrapText="1"/>
      <protection locked="0" hidden="1"/>
    </xf>
    <xf numFmtId="0" fontId="17" fillId="0" borderId="1" xfId="0" applyFont="1" applyBorder="1" applyAlignment="1">
      <alignment wrapText="1"/>
    </xf>
    <xf numFmtId="0" fontId="8" fillId="0" borderId="1" xfId="0" applyFont="1" applyBorder="1"/>
    <xf numFmtId="0" fontId="3" fillId="0" borderId="13" xfId="0" applyFont="1" applyBorder="1" applyAlignment="1">
      <alignment horizontal="center" vertical="center" wrapText="1"/>
    </xf>
    <xf numFmtId="0" fontId="4" fillId="0" borderId="13" xfId="0" applyFont="1" applyBorder="1" applyAlignment="1">
      <alignment horizontal="center" vertical="center" wrapText="1"/>
    </xf>
    <xf numFmtId="14" fontId="19" fillId="0" borderId="1" xfId="0" applyNumberFormat="1" applyFont="1" applyBorder="1" applyAlignment="1">
      <alignment horizontal="center" vertical="center" wrapText="1"/>
    </xf>
    <xf numFmtId="0" fontId="19" fillId="0" borderId="1" xfId="0" quotePrefix="1" applyFont="1" applyBorder="1" applyAlignment="1">
      <alignment horizontal="center" vertical="center" wrapText="1"/>
    </xf>
    <xf numFmtId="14" fontId="19" fillId="0" borderId="1" xfId="0" applyNumberFormat="1" applyFont="1" applyBorder="1" applyAlignment="1">
      <alignment horizontal="center" vertical="center" wrapText="1"/>
    </xf>
    <xf numFmtId="0" fontId="19"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1" fillId="0" borderId="0" xfId="0" applyFont="1" applyAlignment="1">
      <alignment horizontal="center" vertical="center" wrapText="1"/>
    </xf>
    <xf numFmtId="0" fontId="13" fillId="0" borderId="0" xfId="0" applyFont="1" applyAlignment="1">
      <alignment horizontal="center" vertical="center"/>
    </xf>
    <xf numFmtId="0" fontId="14" fillId="0" borderId="0" xfId="0" applyFont="1" applyAlignment="1">
      <alignment horizontal="center" vertical="center"/>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1" xfId="0" applyFont="1" applyBorder="1" applyAlignment="1">
      <alignment horizontal="center" vertical="center" wrapText="1"/>
    </xf>
    <xf numFmtId="0" fontId="9" fillId="3" borderId="1" xfId="1" applyFont="1" applyFill="1" applyBorder="1" applyAlignment="1" applyProtection="1">
      <alignment horizontal="center" vertical="center"/>
      <protection locked="0"/>
    </xf>
    <xf numFmtId="0" fontId="9" fillId="4" borderId="1" xfId="1" applyFont="1" applyFill="1" applyBorder="1" applyAlignment="1" applyProtection="1">
      <alignment horizontal="center" vertical="center"/>
      <protection locked="0"/>
    </xf>
    <xf numFmtId="0" fontId="9" fillId="2" borderId="1" xfId="1" applyFont="1" applyFill="1" applyBorder="1" applyAlignment="1" applyProtection="1">
      <alignment horizontal="center" vertical="center"/>
      <protection locked="0"/>
    </xf>
    <xf numFmtId="0" fontId="9" fillId="5" borderId="1" xfId="0" applyFont="1" applyFill="1" applyBorder="1" applyAlignment="1">
      <alignment horizontal="center"/>
    </xf>
    <xf numFmtId="0" fontId="4" fillId="0" borderId="2" xfId="2" quotePrefix="1" applyFont="1" applyBorder="1" applyAlignment="1">
      <alignment horizontal="left" vertical="center" wrapText="1"/>
    </xf>
    <xf numFmtId="0" fontId="4" fillId="0" borderId="6" xfId="2" quotePrefix="1" applyFont="1" applyBorder="1" applyAlignment="1">
      <alignment horizontal="left" vertical="center" wrapText="1"/>
    </xf>
    <xf numFmtId="0" fontId="4" fillId="0" borderId="3" xfId="2" quotePrefix="1" applyFont="1" applyBorder="1" applyAlignment="1">
      <alignment horizontal="left" vertical="center" wrapText="1"/>
    </xf>
  </cellXfs>
  <cellStyles count="26">
    <cellStyle name="Collegamento ipertestuale" xfId="6" builtinId="8" hidden="1"/>
    <cellStyle name="Collegamento ipertestuale" xfId="8" builtinId="8" hidden="1"/>
    <cellStyle name="Collegamento ipertestuale" xfId="10" builtinId="8" hidden="1"/>
    <cellStyle name="Collegamento ipertestuale" xfId="12" builtinId="8" hidden="1"/>
    <cellStyle name="Collegamento ipertestuale" xfId="14" builtinId="8" hidden="1"/>
    <cellStyle name="Collegamento ipertestuale" xfId="16" builtinId="8" hidden="1"/>
    <cellStyle name="Collegamento ipertestuale" xfId="18" builtinId="8" hidden="1"/>
    <cellStyle name="Collegamento ipertestuale" xfId="20" builtinId="8" hidden="1"/>
    <cellStyle name="Collegamento ipertestuale" xfId="22" builtinId="8" hidden="1"/>
    <cellStyle name="Collegamento ipertestuale" xfId="24" builtinId="8" hidden="1"/>
    <cellStyle name="Collegamento ipertestuale visitato" xfId="7" builtinId="9" hidden="1"/>
    <cellStyle name="Collegamento ipertestuale visitato" xfId="9" builtinId="9" hidden="1"/>
    <cellStyle name="Collegamento ipertestuale visitato" xfId="11" builtinId="9" hidden="1"/>
    <cellStyle name="Collegamento ipertestuale visitato" xfId="13" builtinId="9" hidden="1"/>
    <cellStyle name="Collegamento ipertestuale visitato" xfId="15" builtinId="9" hidden="1"/>
    <cellStyle name="Collegamento ipertestuale visitato" xfId="17" builtinId="9" hidden="1"/>
    <cellStyle name="Collegamento ipertestuale visitato" xfId="19" builtinId="9" hidden="1"/>
    <cellStyle name="Collegamento ipertestuale visitato" xfId="21" builtinId="9" hidden="1"/>
    <cellStyle name="Collegamento ipertestuale visitato" xfId="23" builtinId="9" hidden="1"/>
    <cellStyle name="Collegamento ipertestuale visitato" xfId="25" builtinId="9" hidden="1"/>
    <cellStyle name="Normale" xfId="0" builtinId="0"/>
    <cellStyle name="Normale 2" xfId="1" xr:uid="{00000000-0005-0000-0000-000015000000}"/>
    <cellStyle name="Normale 3" xfId="2" xr:uid="{00000000-0005-0000-0000-000016000000}"/>
    <cellStyle name="Normale 3 3" xfId="4" xr:uid="{00000000-0005-0000-0000-000017000000}"/>
    <cellStyle name="Normale 3 4" xfId="3" xr:uid="{00000000-0005-0000-0000-000018000000}"/>
    <cellStyle name="Normale 4" xfId="5" xr:uid="{00000000-0005-0000-0000-000019000000}"/>
  </cellStyles>
  <dxfs count="0"/>
  <tableStyles count="0" defaultTableStyle="TableStyleMedium2" defaultPivotStyle="PivotStyleLight16"/>
  <colors>
    <mruColors>
      <color rgb="FFFFFF99"/>
      <color rgb="FFCCFF99"/>
      <color rgb="FF339933"/>
      <color rgb="FFFF9900"/>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101600</xdr:colOff>
      <xdr:row>3</xdr:row>
      <xdr:rowOff>91440</xdr:rowOff>
    </xdr:from>
    <xdr:to>
      <xdr:col>2</xdr:col>
      <xdr:colOff>508000</xdr:colOff>
      <xdr:row>4</xdr:row>
      <xdr:rowOff>769620</xdr:rowOff>
    </xdr:to>
    <xdr:pic>
      <xdr:nvPicPr>
        <xdr:cNvPr id="2" name="Immagine 3">
          <a:extLst>
            <a:ext uri="{FF2B5EF4-FFF2-40B4-BE49-F238E27FC236}">
              <a16:creationId xmlns:a16="http://schemas.microsoft.com/office/drawing/2014/main" id="{742432C2-0A49-4EBE-9876-115942DCED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6080" y="640080"/>
          <a:ext cx="1219200" cy="8610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erver01/docserv/Users/giuseppe/Dropbox/OdV%20ERSU/L.%20190_Piano%20anticorruzione/Risk%20assessment%20190%20ERS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elle"/>
    </sheetNames>
    <sheetDataSet>
      <sheetData sheetId="0" refreshError="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833C2-296D-4C01-8E07-5B38545FA776}">
  <dimension ref="A3:K42"/>
  <sheetViews>
    <sheetView zoomScale="75" zoomScaleNormal="75" workbookViewId="0">
      <selection activeCell="R20" sqref="R20"/>
    </sheetView>
  </sheetViews>
  <sheetFormatPr defaultColWidth="8.7109375" defaultRowHeight="15" x14ac:dyDescent="0.25"/>
  <cols>
    <col min="1" max="1" width="4.140625" customWidth="1"/>
    <col min="2" max="2" width="11.7109375" customWidth="1"/>
    <col min="3" max="3" width="9.140625" customWidth="1"/>
    <col min="4" max="4" width="8.7109375" customWidth="1"/>
    <col min="5" max="5" width="4.7109375" customWidth="1"/>
    <col min="7" max="7" width="4.28515625" customWidth="1"/>
    <col min="9" max="9" width="8.140625" customWidth="1"/>
  </cols>
  <sheetData>
    <row r="3" spans="1:11" x14ac:dyDescent="0.25">
      <c r="A3" s="3"/>
      <c r="B3" s="4"/>
      <c r="C3" s="4"/>
      <c r="D3" s="5"/>
      <c r="E3" s="11"/>
      <c r="F3" s="11"/>
      <c r="G3" s="11"/>
      <c r="H3" s="11"/>
      <c r="I3" s="11"/>
      <c r="J3" s="12"/>
      <c r="K3" s="12"/>
    </row>
    <row r="4" spans="1:11" ht="14.65" customHeight="1" x14ac:dyDescent="0.25">
      <c r="A4" s="6"/>
      <c r="D4" s="7"/>
      <c r="E4" s="61" t="s">
        <v>283</v>
      </c>
      <c r="F4" s="61"/>
      <c r="G4" s="61"/>
      <c r="H4" s="61"/>
      <c r="I4" s="61"/>
      <c r="J4" s="13"/>
      <c r="K4" s="13"/>
    </row>
    <row r="5" spans="1:11" ht="62.65" customHeight="1" x14ac:dyDescent="0.25">
      <c r="A5" s="6"/>
      <c r="D5" s="7"/>
      <c r="E5" s="61"/>
      <c r="F5" s="61"/>
      <c r="G5" s="61"/>
      <c r="H5" s="61"/>
      <c r="I5" s="61"/>
      <c r="J5" s="19" t="s">
        <v>63</v>
      </c>
      <c r="K5" s="18" t="s">
        <v>284</v>
      </c>
    </row>
    <row r="6" spans="1:11" ht="14.65" customHeight="1" x14ac:dyDescent="0.25">
      <c r="A6" s="6"/>
      <c r="D6" s="7"/>
      <c r="E6" s="61"/>
      <c r="F6" s="61"/>
      <c r="G6" s="61"/>
      <c r="H6" s="61"/>
      <c r="I6" s="61"/>
      <c r="J6" s="13"/>
      <c r="K6" s="13"/>
    </row>
    <row r="7" spans="1:11" x14ac:dyDescent="0.25">
      <c r="A7" s="8"/>
      <c r="B7" s="9"/>
      <c r="C7" s="9"/>
      <c r="D7" s="10"/>
      <c r="E7" s="14"/>
      <c r="F7" s="14"/>
      <c r="G7" s="14"/>
      <c r="H7" s="14"/>
      <c r="I7" s="14"/>
      <c r="J7" s="15"/>
      <c r="K7" s="15"/>
    </row>
    <row r="8" spans="1:11" x14ac:dyDescent="0.25">
      <c r="E8" s="16"/>
      <c r="F8" s="16"/>
      <c r="G8" s="16"/>
      <c r="H8" s="16"/>
      <c r="I8" s="16"/>
    </row>
    <row r="9" spans="1:11" x14ac:dyDescent="0.25">
      <c r="E9" s="16"/>
      <c r="F9" s="16"/>
      <c r="G9" s="16"/>
      <c r="H9" s="16"/>
      <c r="I9" s="16"/>
    </row>
    <row r="10" spans="1:11" x14ac:dyDescent="0.25">
      <c r="E10" s="17"/>
      <c r="F10" s="17"/>
      <c r="G10" s="17"/>
      <c r="H10" s="17"/>
      <c r="I10" s="17"/>
    </row>
    <row r="15" spans="1:11" ht="14.65" customHeight="1" x14ac:dyDescent="0.25">
      <c r="A15" s="62" t="s">
        <v>130</v>
      </c>
      <c r="B15" s="62"/>
      <c r="C15" s="62"/>
      <c r="D15" s="62"/>
      <c r="E15" s="62"/>
      <c r="F15" s="62"/>
      <c r="G15" s="62"/>
      <c r="H15" s="62"/>
      <c r="I15" s="62"/>
      <c r="J15" s="62"/>
      <c r="K15" s="62"/>
    </row>
    <row r="16" spans="1:11" ht="14.65" customHeight="1" x14ac:dyDescent="0.25">
      <c r="A16" s="62"/>
      <c r="B16" s="62"/>
      <c r="C16" s="62"/>
      <c r="D16" s="62"/>
      <c r="E16" s="62"/>
      <c r="F16" s="62"/>
      <c r="G16" s="62"/>
      <c r="H16" s="62"/>
      <c r="I16" s="62"/>
      <c r="J16" s="62"/>
      <c r="K16" s="62"/>
    </row>
    <row r="17" spans="1:11" ht="14.65" customHeight="1" x14ac:dyDescent="0.25">
      <c r="A17" s="62"/>
      <c r="B17" s="62"/>
      <c r="C17" s="62"/>
      <c r="D17" s="62"/>
      <c r="E17" s="62"/>
      <c r="F17" s="62"/>
      <c r="G17" s="62"/>
      <c r="H17" s="62"/>
      <c r="I17" s="62"/>
      <c r="J17" s="62"/>
      <c r="K17" s="62"/>
    </row>
    <row r="18" spans="1:11" ht="14.65" customHeight="1" x14ac:dyDescent="0.25">
      <c r="A18" s="62"/>
      <c r="B18" s="62"/>
      <c r="C18" s="62"/>
      <c r="D18" s="62"/>
      <c r="E18" s="62"/>
      <c r="F18" s="62"/>
      <c r="G18" s="62"/>
      <c r="H18" s="62"/>
      <c r="I18" s="62"/>
      <c r="J18" s="62"/>
      <c r="K18" s="62"/>
    </row>
    <row r="19" spans="1:11" ht="14.65" customHeight="1" x14ac:dyDescent="0.25">
      <c r="A19" s="62"/>
      <c r="B19" s="62"/>
      <c r="C19" s="62"/>
      <c r="D19" s="62"/>
      <c r="E19" s="62"/>
      <c r="F19" s="62"/>
      <c r="G19" s="62"/>
      <c r="H19" s="62"/>
      <c r="I19" s="62"/>
      <c r="J19" s="62"/>
      <c r="K19" s="62"/>
    </row>
    <row r="24" spans="1:11" ht="14.65" customHeight="1" x14ac:dyDescent="0.25">
      <c r="B24" s="63" t="s">
        <v>283</v>
      </c>
      <c r="C24" s="63"/>
      <c r="D24" s="63"/>
      <c r="E24" s="63"/>
      <c r="F24" s="63"/>
      <c r="G24" s="63"/>
      <c r="H24" s="63"/>
      <c r="I24" s="63"/>
      <c r="J24" s="63"/>
    </row>
    <row r="25" spans="1:11" x14ac:dyDescent="0.25">
      <c r="B25" s="63"/>
      <c r="C25" s="63"/>
      <c r="D25" s="63"/>
      <c r="E25" s="63"/>
      <c r="F25" s="63"/>
      <c r="G25" s="63"/>
      <c r="H25" s="63"/>
      <c r="I25" s="63"/>
      <c r="J25" s="63"/>
    </row>
    <row r="26" spans="1:11" x14ac:dyDescent="0.25">
      <c r="B26" s="63"/>
      <c r="C26" s="63"/>
      <c r="D26" s="63"/>
      <c r="E26" s="63"/>
      <c r="F26" s="63"/>
      <c r="G26" s="63"/>
      <c r="H26" s="63"/>
      <c r="I26" s="63"/>
      <c r="J26" s="63"/>
    </row>
    <row r="27" spans="1:11" x14ac:dyDescent="0.25">
      <c r="B27" s="63"/>
      <c r="C27" s="63"/>
      <c r="D27" s="63"/>
      <c r="E27" s="63"/>
      <c r="F27" s="63"/>
      <c r="G27" s="63"/>
      <c r="H27" s="63"/>
      <c r="I27" s="63"/>
      <c r="J27" s="63"/>
    </row>
    <row r="28" spans="1:11" ht="27" x14ac:dyDescent="0.25">
      <c r="B28" s="26"/>
      <c r="C28" s="26"/>
      <c r="D28" s="26"/>
      <c r="E28" s="26"/>
      <c r="F28" s="26"/>
      <c r="G28" s="26"/>
      <c r="H28" s="26"/>
      <c r="I28" s="26"/>
      <c r="J28" s="26"/>
    </row>
    <row r="29" spans="1:11" ht="27" x14ac:dyDescent="0.25">
      <c r="B29" s="26"/>
      <c r="C29" s="26"/>
      <c r="D29" s="26"/>
      <c r="E29" s="26"/>
      <c r="F29" s="26"/>
      <c r="G29" s="26"/>
      <c r="H29" s="26"/>
      <c r="I29" s="26"/>
      <c r="J29" s="26"/>
    </row>
    <row r="30" spans="1:11" ht="27" x14ac:dyDescent="0.25">
      <c r="B30" s="26"/>
      <c r="C30" s="26"/>
      <c r="D30" s="26"/>
      <c r="E30" s="26"/>
      <c r="F30" s="26"/>
      <c r="G30" s="26"/>
      <c r="H30" s="26"/>
      <c r="I30" s="26"/>
      <c r="J30" s="26"/>
    </row>
    <row r="33" spans="1:11" ht="38.25" x14ac:dyDescent="0.25">
      <c r="A33" s="27" t="s">
        <v>64</v>
      </c>
      <c r="B33" s="27" t="s">
        <v>67</v>
      </c>
      <c r="C33" s="27" t="s">
        <v>477</v>
      </c>
      <c r="D33" s="64" t="s">
        <v>1</v>
      </c>
      <c r="E33" s="65"/>
      <c r="F33" s="66" t="s">
        <v>65</v>
      </c>
      <c r="G33" s="66"/>
      <c r="H33" s="66"/>
      <c r="I33" s="66"/>
      <c r="J33" s="66"/>
      <c r="K33" s="66"/>
    </row>
    <row r="34" spans="1:11" ht="14.65" customHeight="1" x14ac:dyDescent="0.25">
      <c r="A34" s="57" t="s">
        <v>404</v>
      </c>
      <c r="B34" s="56">
        <v>44910</v>
      </c>
      <c r="C34" s="58">
        <v>44957</v>
      </c>
      <c r="D34" s="59" t="s">
        <v>131</v>
      </c>
      <c r="E34" s="59"/>
      <c r="F34" s="59" t="s">
        <v>132</v>
      </c>
      <c r="G34" s="59"/>
      <c r="H34" s="59"/>
      <c r="I34" s="59"/>
      <c r="J34" s="59"/>
      <c r="K34" s="59"/>
    </row>
    <row r="35" spans="1:11" ht="14.45" customHeight="1" x14ac:dyDescent="0.25">
      <c r="A35" s="57"/>
      <c r="B35" s="56">
        <v>44937</v>
      </c>
      <c r="C35" s="58"/>
      <c r="D35" s="59"/>
      <c r="E35" s="59"/>
      <c r="F35" s="60" t="s">
        <v>133</v>
      </c>
      <c r="G35" s="60"/>
      <c r="H35" s="60"/>
      <c r="I35" s="60"/>
      <c r="J35" s="60"/>
      <c r="K35" s="60"/>
    </row>
    <row r="36" spans="1:11" ht="14.45" customHeight="1" x14ac:dyDescent="0.25">
      <c r="A36" s="57"/>
      <c r="B36" s="56">
        <v>44942</v>
      </c>
      <c r="C36" s="58"/>
      <c r="D36" s="59"/>
      <c r="E36" s="59"/>
      <c r="F36" s="60" t="s">
        <v>134</v>
      </c>
      <c r="G36" s="60"/>
      <c r="H36" s="60"/>
      <c r="I36" s="60"/>
      <c r="J36" s="60"/>
      <c r="K36" s="60"/>
    </row>
    <row r="37" spans="1:11" ht="14.45" customHeight="1" x14ac:dyDescent="0.25">
      <c r="A37" s="57"/>
      <c r="B37" s="56">
        <v>44914</v>
      </c>
      <c r="C37" s="58"/>
      <c r="D37" s="59"/>
      <c r="E37" s="59"/>
      <c r="F37" s="60" t="s">
        <v>135</v>
      </c>
      <c r="G37" s="60"/>
      <c r="H37" s="60"/>
      <c r="I37" s="60"/>
      <c r="J37" s="60"/>
      <c r="K37" s="60"/>
    </row>
    <row r="38" spans="1:11" ht="14.45" customHeight="1" x14ac:dyDescent="0.25">
      <c r="A38" s="57"/>
      <c r="B38" s="56">
        <v>44911</v>
      </c>
      <c r="C38" s="58"/>
      <c r="D38" s="59"/>
      <c r="E38" s="59"/>
      <c r="F38" s="60" t="s">
        <v>136</v>
      </c>
      <c r="G38" s="60"/>
      <c r="H38" s="60"/>
      <c r="I38" s="60"/>
      <c r="J38" s="60"/>
      <c r="K38" s="60"/>
    </row>
    <row r="39" spans="1:11" ht="14.45" customHeight="1" x14ac:dyDescent="0.25">
      <c r="A39" s="57"/>
      <c r="B39" s="56">
        <v>44923</v>
      </c>
      <c r="C39" s="58"/>
      <c r="D39" s="59"/>
      <c r="E39" s="59"/>
      <c r="F39" s="60" t="s">
        <v>290</v>
      </c>
      <c r="G39" s="60"/>
      <c r="H39" s="60"/>
      <c r="I39" s="60"/>
      <c r="J39" s="60"/>
      <c r="K39" s="60"/>
    </row>
    <row r="40" spans="1:11" ht="14.45" customHeight="1" x14ac:dyDescent="0.25">
      <c r="A40" s="57"/>
      <c r="B40" s="56">
        <v>44923</v>
      </c>
      <c r="C40" s="58"/>
      <c r="D40" s="59"/>
      <c r="E40" s="59"/>
      <c r="F40" s="60" t="s">
        <v>137</v>
      </c>
      <c r="G40" s="60"/>
      <c r="H40" s="60"/>
      <c r="I40" s="60"/>
      <c r="J40" s="60"/>
      <c r="K40" s="60"/>
    </row>
    <row r="41" spans="1:11" ht="14.45" customHeight="1" x14ac:dyDescent="0.25">
      <c r="A41" s="57"/>
      <c r="B41" s="56">
        <v>44914</v>
      </c>
      <c r="C41" s="58"/>
      <c r="D41" s="59"/>
      <c r="E41" s="59"/>
      <c r="F41" s="60" t="s">
        <v>138</v>
      </c>
      <c r="G41" s="60"/>
      <c r="H41" s="60"/>
      <c r="I41" s="60"/>
      <c r="J41" s="60"/>
      <c r="K41" s="60"/>
    </row>
    <row r="42" spans="1:11" x14ac:dyDescent="0.25">
      <c r="A42" s="57"/>
      <c r="B42" s="56">
        <v>44924</v>
      </c>
      <c r="C42" s="58"/>
      <c r="D42" s="59"/>
      <c r="E42" s="59"/>
      <c r="F42" s="60" t="s">
        <v>478</v>
      </c>
      <c r="G42" s="60"/>
      <c r="H42" s="60"/>
      <c r="I42" s="60"/>
      <c r="J42" s="60"/>
      <c r="K42" s="60"/>
    </row>
  </sheetData>
  <mergeCells count="17">
    <mergeCell ref="E4:I6"/>
    <mergeCell ref="A15:K19"/>
    <mergeCell ref="B24:J27"/>
    <mergeCell ref="D33:E33"/>
    <mergeCell ref="F33:K33"/>
    <mergeCell ref="A34:A42"/>
    <mergeCell ref="C34:C42"/>
    <mergeCell ref="D34:E42"/>
    <mergeCell ref="F42:K42"/>
    <mergeCell ref="F34:K34"/>
    <mergeCell ref="F35:K35"/>
    <mergeCell ref="F41:K41"/>
    <mergeCell ref="F36:K36"/>
    <mergeCell ref="F37:K37"/>
    <mergeCell ref="F38:K38"/>
    <mergeCell ref="F39:K39"/>
    <mergeCell ref="F40:K40"/>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1E92E1-2EC7-460B-85DB-F303DB227B80}">
  <sheetPr>
    <pageSetUpPr fitToPage="1"/>
  </sheetPr>
  <dimension ref="A1:AU82"/>
  <sheetViews>
    <sheetView tabSelected="1" topLeftCell="AO81" zoomScale="80" zoomScaleNormal="80" workbookViewId="0">
      <selection activeCell="AU82" sqref="A2:AU82"/>
    </sheetView>
  </sheetViews>
  <sheetFormatPr defaultColWidth="8.7109375" defaultRowHeight="15" x14ac:dyDescent="0.25"/>
  <cols>
    <col min="1" max="1" width="8.28515625" style="20" customWidth="1"/>
    <col min="2" max="2" width="14.28515625" style="20" customWidth="1"/>
    <col min="3" max="3" width="20" style="20" customWidth="1"/>
    <col min="4" max="4" width="19.28515625" style="20" customWidth="1"/>
    <col min="5" max="5" width="30.42578125" style="20" customWidth="1"/>
    <col min="6" max="7" width="16.140625" style="20" customWidth="1"/>
    <col min="8" max="8" width="14.28515625" style="20" customWidth="1"/>
    <col min="9" max="9" width="7.7109375" style="20" customWidth="1"/>
    <col min="10" max="11" width="7.28515625" style="20" customWidth="1"/>
    <col min="12" max="12" width="92.85546875" style="20" customWidth="1"/>
    <col min="13" max="13" width="45.85546875" style="20" customWidth="1"/>
    <col min="14" max="14" width="11" style="20" customWidth="1"/>
    <col min="15" max="15" width="11.7109375" style="20" customWidth="1"/>
    <col min="16" max="17" width="13.140625" style="20" customWidth="1"/>
    <col min="18" max="18" width="10.7109375" style="20" customWidth="1"/>
    <col min="19" max="19" width="9.42578125" style="20" customWidth="1"/>
    <col min="20" max="20" width="13" style="20" customWidth="1"/>
    <col min="21" max="21" width="12.28515625" style="20" customWidth="1"/>
    <col min="22" max="22" width="8.42578125" style="20" customWidth="1"/>
    <col min="23" max="24" width="10.140625" style="20" customWidth="1"/>
    <col min="25" max="25" width="74.7109375" style="20" customWidth="1"/>
    <col min="26" max="26" width="15.28515625" style="20" customWidth="1"/>
    <col min="27" max="27" width="10" style="20" customWidth="1"/>
    <col min="28" max="28" width="14.28515625" style="20" customWidth="1"/>
    <col min="29" max="29" width="13" style="20" customWidth="1"/>
    <col min="30" max="30" width="8.42578125" style="20" customWidth="1"/>
    <col min="31" max="31" width="13.140625" style="20" customWidth="1"/>
    <col min="32" max="32" width="13.85546875" style="20" customWidth="1"/>
    <col min="33" max="33" width="12.140625" style="20" customWidth="1"/>
    <col min="34" max="34" width="17.42578125" style="20" customWidth="1"/>
    <col min="35" max="36" width="26.28515625" style="20" customWidth="1"/>
    <col min="37" max="37" width="71.7109375" style="20" customWidth="1"/>
    <col min="38" max="38" width="25.42578125" style="20" customWidth="1"/>
    <col min="39" max="39" width="18.7109375" style="20" customWidth="1"/>
    <col min="40" max="43" width="19.42578125" style="20" customWidth="1"/>
    <col min="44" max="44" width="27.42578125" style="20" customWidth="1"/>
    <col min="45" max="45" width="31.7109375" style="20" customWidth="1"/>
    <col min="46" max="46" width="20.140625" style="20" customWidth="1"/>
    <col min="47" max="47" width="22" style="20" customWidth="1"/>
    <col min="48" max="16384" width="8.7109375" style="20"/>
  </cols>
  <sheetData>
    <row r="1" spans="1:47" x14ac:dyDescent="0.25">
      <c r="B1" s="21"/>
      <c r="D1" s="22"/>
      <c r="E1" s="22"/>
      <c r="F1" s="21"/>
      <c r="G1" s="21"/>
      <c r="H1" s="21"/>
      <c r="I1" s="21"/>
      <c r="J1" s="21"/>
      <c r="K1" s="21"/>
      <c r="L1" s="21"/>
      <c r="M1" s="23" t="s">
        <v>34</v>
      </c>
      <c r="N1" s="24">
        <v>0.4</v>
      </c>
      <c r="O1" s="24">
        <v>0.15</v>
      </c>
      <c r="P1" s="24">
        <v>0.15</v>
      </c>
      <c r="Q1" s="24">
        <v>0.2</v>
      </c>
      <c r="R1" s="24">
        <v>0.1</v>
      </c>
      <c r="T1" s="24">
        <v>0.4</v>
      </c>
      <c r="U1" s="24">
        <v>0.6</v>
      </c>
      <c r="Y1" s="22"/>
      <c r="Z1" s="22"/>
      <c r="AA1" s="22"/>
      <c r="AB1" s="22"/>
      <c r="AC1" s="22"/>
      <c r="AD1" s="21"/>
      <c r="AK1" s="22"/>
      <c r="AL1" s="22"/>
    </row>
    <row r="2" spans="1:47" ht="15.75" x14ac:dyDescent="0.25">
      <c r="A2" s="67" t="s">
        <v>2</v>
      </c>
      <c r="B2" s="67"/>
      <c r="C2" s="67"/>
      <c r="D2" s="67"/>
      <c r="E2" s="67"/>
      <c r="F2" s="67"/>
      <c r="G2" s="67"/>
      <c r="H2" s="67"/>
      <c r="I2" s="67"/>
      <c r="J2" s="67"/>
      <c r="K2" s="67"/>
      <c r="L2" s="67"/>
      <c r="M2" s="67"/>
      <c r="N2" s="68"/>
      <c r="O2" s="68"/>
      <c r="P2" s="68"/>
      <c r="Q2" s="68"/>
      <c r="R2" s="68"/>
      <c r="S2" s="68"/>
      <c r="T2" s="68"/>
      <c r="U2" s="68"/>
      <c r="V2" s="68"/>
      <c r="W2" s="68"/>
      <c r="X2" s="68"/>
      <c r="Y2" s="68"/>
      <c r="Z2" s="68"/>
      <c r="AA2" s="68"/>
      <c r="AB2" s="68"/>
      <c r="AC2" s="68"/>
      <c r="AD2" s="68"/>
      <c r="AE2" s="68"/>
      <c r="AF2" s="68"/>
      <c r="AG2" s="68"/>
      <c r="AH2" s="69" t="s">
        <v>115</v>
      </c>
      <c r="AI2" s="69"/>
      <c r="AJ2" s="69"/>
      <c r="AK2" s="69"/>
      <c r="AL2" s="69"/>
      <c r="AM2" s="69"/>
      <c r="AN2" s="69"/>
      <c r="AO2" s="69"/>
      <c r="AP2" s="69"/>
      <c r="AQ2" s="69"/>
      <c r="AR2" s="69"/>
      <c r="AS2" s="70" t="s">
        <v>110</v>
      </c>
      <c r="AT2" s="70"/>
      <c r="AU2" s="70"/>
    </row>
    <row r="3" spans="1:47" s="25" customFormat="1" ht="76.5" x14ac:dyDescent="0.2">
      <c r="A3" s="1" t="s">
        <v>54</v>
      </c>
      <c r="B3" s="1" t="s">
        <v>0</v>
      </c>
      <c r="C3" s="1" t="s">
        <v>52</v>
      </c>
      <c r="D3" s="1" t="s">
        <v>308</v>
      </c>
      <c r="E3" s="1" t="s">
        <v>128</v>
      </c>
      <c r="F3" s="1" t="s">
        <v>71</v>
      </c>
      <c r="G3" s="1" t="s">
        <v>330</v>
      </c>
      <c r="H3" s="1" t="s">
        <v>60</v>
      </c>
      <c r="I3" s="1" t="s">
        <v>44</v>
      </c>
      <c r="J3" s="1" t="s">
        <v>45</v>
      </c>
      <c r="K3" s="1" t="s">
        <v>318</v>
      </c>
      <c r="L3" s="1" t="s">
        <v>319</v>
      </c>
      <c r="M3" s="2" t="s">
        <v>321</v>
      </c>
      <c r="N3" s="2" t="s">
        <v>326</v>
      </c>
      <c r="O3" s="2" t="s">
        <v>23</v>
      </c>
      <c r="P3" s="2" t="s">
        <v>22</v>
      </c>
      <c r="Q3" s="2" t="s">
        <v>328</v>
      </c>
      <c r="R3" s="2" t="s">
        <v>329</v>
      </c>
      <c r="S3" s="2" t="s">
        <v>24</v>
      </c>
      <c r="T3" s="2" t="s">
        <v>46</v>
      </c>
      <c r="U3" s="2" t="s">
        <v>43</v>
      </c>
      <c r="V3" s="2" t="s">
        <v>25</v>
      </c>
      <c r="W3" s="2" t="s">
        <v>323</v>
      </c>
      <c r="X3" s="2" t="s">
        <v>324</v>
      </c>
      <c r="Y3" s="1" t="s">
        <v>331</v>
      </c>
      <c r="Z3" s="1" t="s">
        <v>332</v>
      </c>
      <c r="AA3" s="1" t="s">
        <v>333</v>
      </c>
      <c r="AB3" s="1" t="s">
        <v>61</v>
      </c>
      <c r="AC3" s="1" t="s">
        <v>334</v>
      </c>
      <c r="AD3" s="1" t="s">
        <v>26</v>
      </c>
      <c r="AE3" s="1" t="s">
        <v>411</v>
      </c>
      <c r="AF3" s="1" t="s">
        <v>62</v>
      </c>
      <c r="AG3" s="1" t="s">
        <v>51</v>
      </c>
      <c r="AH3" s="1" t="s">
        <v>106</v>
      </c>
      <c r="AI3" s="1" t="s">
        <v>107</v>
      </c>
      <c r="AJ3" s="2" t="s">
        <v>49</v>
      </c>
      <c r="AK3" s="2" t="s">
        <v>47</v>
      </c>
      <c r="AL3" s="2" t="s">
        <v>113</v>
      </c>
      <c r="AM3" s="2" t="s">
        <v>112</v>
      </c>
      <c r="AN3" s="2" t="s">
        <v>48</v>
      </c>
      <c r="AO3" s="2" t="s">
        <v>114</v>
      </c>
      <c r="AP3" s="2" t="s">
        <v>50</v>
      </c>
      <c r="AQ3" s="2" t="s">
        <v>53</v>
      </c>
      <c r="AR3" s="2" t="s">
        <v>120</v>
      </c>
      <c r="AS3" s="2" t="s">
        <v>72</v>
      </c>
      <c r="AT3" s="2" t="s">
        <v>108</v>
      </c>
      <c r="AU3" s="2" t="s">
        <v>109</v>
      </c>
    </row>
    <row r="4" spans="1:47" s="45" customFormat="1" ht="240" x14ac:dyDescent="0.2">
      <c r="A4" s="28">
        <v>1</v>
      </c>
      <c r="B4" s="29" t="s">
        <v>309</v>
      </c>
      <c r="C4" s="30" t="s">
        <v>3</v>
      </c>
      <c r="D4" s="31" t="s">
        <v>160</v>
      </c>
      <c r="E4" s="31" t="s">
        <v>78</v>
      </c>
      <c r="F4" s="32" t="s">
        <v>77</v>
      </c>
      <c r="G4" s="32" t="s">
        <v>77</v>
      </c>
      <c r="H4" s="30" t="s">
        <v>77</v>
      </c>
      <c r="I4" s="33" t="s">
        <v>79</v>
      </c>
      <c r="J4" s="33" t="s">
        <v>79</v>
      </c>
      <c r="K4" s="33" t="s">
        <v>79</v>
      </c>
      <c r="L4" s="48" t="s">
        <v>320</v>
      </c>
      <c r="M4" s="36" t="s">
        <v>322</v>
      </c>
      <c r="N4" s="43">
        <v>3</v>
      </c>
      <c r="O4" s="34">
        <v>3</v>
      </c>
      <c r="P4" s="34">
        <v>3</v>
      </c>
      <c r="Q4" s="34">
        <v>1</v>
      </c>
      <c r="R4" s="34">
        <v>1</v>
      </c>
      <c r="S4" s="34">
        <f>(N4*$N$1)+(O4*$O$1)+(P4*$P$1)+(Q4*$Q$1)+(R4*$R$1)</f>
        <v>2.4000000000000004</v>
      </c>
      <c r="T4" s="34">
        <v>4</v>
      </c>
      <c r="U4" s="34">
        <v>5</v>
      </c>
      <c r="V4" s="34">
        <f>(T4*$T$1)+(U4*$U$1)</f>
        <v>4.5999999999999996</v>
      </c>
      <c r="W4" s="35">
        <f>S4*V4</f>
        <v>11.040000000000001</v>
      </c>
      <c r="X4" s="39" t="str">
        <f>IF(W4="","",IF(W4&gt;16,"A",IF(W4&gt;5,"M",IF(W4&gt;2,"B","R"))))</f>
        <v>M</v>
      </c>
      <c r="Y4" s="36" t="s">
        <v>325</v>
      </c>
      <c r="Z4" s="37" t="s">
        <v>129</v>
      </c>
      <c r="AA4" s="34">
        <v>9</v>
      </c>
      <c r="AB4" s="34">
        <v>0</v>
      </c>
      <c r="AC4" s="34">
        <f>AA4-AB4</f>
        <v>9</v>
      </c>
      <c r="AD4" s="38">
        <f>IF(W4-AC4&gt;0.1,W4-AC4,IF(W4-AC4&lt;=0.1,0.1))</f>
        <v>2.0400000000000009</v>
      </c>
      <c r="AE4" s="39" t="str">
        <f>IF(AD4="","",IF(AD4&gt;16,"A",IF(AD4&gt;5,"M",IF(AD4&gt;2,"B","R"))))</f>
        <v>B</v>
      </c>
      <c r="AF4" s="40" t="s">
        <v>129</v>
      </c>
      <c r="AG4" s="40" t="s">
        <v>129</v>
      </c>
      <c r="AH4" s="40" t="s">
        <v>129</v>
      </c>
      <c r="AI4" s="40" t="s">
        <v>129</v>
      </c>
      <c r="AJ4" s="40" t="s">
        <v>129</v>
      </c>
      <c r="AK4" s="40" t="s">
        <v>129</v>
      </c>
      <c r="AL4" s="40" t="s">
        <v>129</v>
      </c>
      <c r="AM4" s="40" t="s">
        <v>129</v>
      </c>
      <c r="AN4" s="40" t="s">
        <v>129</v>
      </c>
      <c r="AO4" s="40" t="s">
        <v>129</v>
      </c>
      <c r="AP4" s="40" t="s">
        <v>129</v>
      </c>
      <c r="AQ4" s="40" t="s">
        <v>129</v>
      </c>
      <c r="AR4" s="40" t="s">
        <v>129</v>
      </c>
      <c r="AS4" s="40" t="s">
        <v>291</v>
      </c>
      <c r="AT4" s="40" t="s">
        <v>125</v>
      </c>
      <c r="AU4" s="40" t="s">
        <v>271</v>
      </c>
    </row>
    <row r="5" spans="1:47" s="45" customFormat="1" ht="240" x14ac:dyDescent="0.2">
      <c r="A5" s="28">
        <v>2</v>
      </c>
      <c r="B5" s="29" t="s">
        <v>309</v>
      </c>
      <c r="C5" s="30" t="s">
        <v>18</v>
      </c>
      <c r="D5" s="31" t="s">
        <v>161</v>
      </c>
      <c r="E5" s="31" t="s">
        <v>85</v>
      </c>
      <c r="F5" s="32" t="s">
        <v>77</v>
      </c>
      <c r="G5" s="32" t="s">
        <v>77</v>
      </c>
      <c r="H5" s="30" t="s">
        <v>77</v>
      </c>
      <c r="I5" s="33" t="s">
        <v>79</v>
      </c>
      <c r="J5" s="33" t="s">
        <v>79</v>
      </c>
      <c r="K5" s="33" t="s">
        <v>79</v>
      </c>
      <c r="L5" s="48" t="s">
        <v>320</v>
      </c>
      <c r="M5" s="36" t="s">
        <v>412</v>
      </c>
      <c r="N5" s="38">
        <v>3</v>
      </c>
      <c r="O5" s="34">
        <v>3</v>
      </c>
      <c r="P5" s="34">
        <v>3</v>
      </c>
      <c r="Q5" s="34">
        <v>1</v>
      </c>
      <c r="R5" s="34">
        <v>1</v>
      </c>
      <c r="S5" s="34">
        <f t="shared" ref="S5:S68" si="0">(N5*$N$1)+(O5*$O$1)+(P5*$P$1)+(Q5*$Q$1)+(R5*$R$1)</f>
        <v>2.4000000000000004</v>
      </c>
      <c r="T5" s="34">
        <v>4</v>
      </c>
      <c r="U5" s="34">
        <v>5</v>
      </c>
      <c r="V5" s="34">
        <f t="shared" ref="V5:V67" si="1">(T5*$T$1)+(U5*$U$1)</f>
        <v>4.5999999999999996</v>
      </c>
      <c r="W5" s="35">
        <f t="shared" ref="W5:W29" si="2">S5*V5</f>
        <v>11.040000000000001</v>
      </c>
      <c r="X5" s="39" t="str">
        <f t="shared" ref="X5:X68" si="3">IF(W5="","",IF(W5&gt;16,"A",IF(W5&gt;5,"M",IF(W5&gt;2,"B","R"))))</f>
        <v>M</v>
      </c>
      <c r="Y5" s="36" t="s">
        <v>340</v>
      </c>
      <c r="Z5" s="37" t="s">
        <v>129</v>
      </c>
      <c r="AA5" s="34">
        <v>9</v>
      </c>
      <c r="AB5" s="34">
        <v>0</v>
      </c>
      <c r="AC5" s="34">
        <f t="shared" ref="AC5:AC64" si="4">AA5-AB5</f>
        <v>9</v>
      </c>
      <c r="AD5" s="38">
        <f t="shared" ref="AD5:AD64" si="5">IF(W5-AC5&gt;0.1,W5-AC5,IF(W5-AC5&lt;=0.1,0.1))</f>
        <v>2.0400000000000009</v>
      </c>
      <c r="AE5" s="39" t="str">
        <f t="shared" ref="AE5:AE68" si="6">IF(AD5="","",IF(AD5&gt;16,"A",IF(AD5&gt;5,"M",IF(AD5&gt;2,"B","R"))))</f>
        <v>B</v>
      </c>
      <c r="AF5" s="40" t="s">
        <v>129</v>
      </c>
      <c r="AG5" s="40" t="s">
        <v>129</v>
      </c>
      <c r="AH5" s="40" t="s">
        <v>129</v>
      </c>
      <c r="AI5" s="40" t="s">
        <v>129</v>
      </c>
      <c r="AJ5" s="40" t="s">
        <v>129</v>
      </c>
      <c r="AK5" s="40" t="s">
        <v>129</v>
      </c>
      <c r="AL5" s="40" t="s">
        <v>129</v>
      </c>
      <c r="AM5" s="40" t="s">
        <v>129</v>
      </c>
      <c r="AN5" s="40" t="s">
        <v>129</v>
      </c>
      <c r="AO5" s="40" t="s">
        <v>129</v>
      </c>
      <c r="AP5" s="40" t="s">
        <v>129</v>
      </c>
      <c r="AQ5" s="40" t="s">
        <v>129</v>
      </c>
      <c r="AR5" s="40" t="s">
        <v>129</v>
      </c>
      <c r="AS5" s="40" t="s">
        <v>291</v>
      </c>
      <c r="AT5" s="40" t="s">
        <v>125</v>
      </c>
      <c r="AU5" s="40" t="s">
        <v>271</v>
      </c>
    </row>
    <row r="6" spans="1:47" s="45" customFormat="1" ht="240" x14ac:dyDescent="0.2">
      <c r="A6" s="28">
        <v>3</v>
      </c>
      <c r="B6" s="29" t="s">
        <v>309</v>
      </c>
      <c r="C6" s="30" t="s">
        <v>75</v>
      </c>
      <c r="D6" s="31" t="s">
        <v>162</v>
      </c>
      <c r="E6" s="31" t="s">
        <v>83</v>
      </c>
      <c r="F6" s="32" t="s">
        <v>79</v>
      </c>
      <c r="G6" s="32" t="s">
        <v>406</v>
      </c>
      <c r="H6" s="30" t="s">
        <v>77</v>
      </c>
      <c r="I6" s="33" t="s">
        <v>79</v>
      </c>
      <c r="J6" s="33" t="s">
        <v>79</v>
      </c>
      <c r="K6" s="33" t="s">
        <v>79</v>
      </c>
      <c r="L6" s="48" t="s">
        <v>320</v>
      </c>
      <c r="M6" s="36" t="s">
        <v>413</v>
      </c>
      <c r="N6" s="38">
        <v>1</v>
      </c>
      <c r="O6" s="34">
        <v>3</v>
      </c>
      <c r="P6" s="34">
        <v>3</v>
      </c>
      <c r="Q6" s="34">
        <v>1</v>
      </c>
      <c r="R6" s="34">
        <v>5</v>
      </c>
      <c r="S6" s="34">
        <f t="shared" si="0"/>
        <v>1.9999999999999998</v>
      </c>
      <c r="T6" s="34">
        <v>4</v>
      </c>
      <c r="U6" s="34">
        <v>5</v>
      </c>
      <c r="V6" s="34">
        <f t="shared" si="1"/>
        <v>4.5999999999999996</v>
      </c>
      <c r="W6" s="35">
        <f t="shared" si="2"/>
        <v>9.1999999999999975</v>
      </c>
      <c r="X6" s="39" t="str">
        <f t="shared" si="3"/>
        <v>M</v>
      </c>
      <c r="Y6" s="36" t="s">
        <v>341</v>
      </c>
      <c r="Z6" s="37" t="s">
        <v>129</v>
      </c>
      <c r="AA6" s="34">
        <v>7</v>
      </c>
      <c r="AB6" s="34">
        <v>0</v>
      </c>
      <c r="AC6" s="34">
        <f t="shared" si="4"/>
        <v>7</v>
      </c>
      <c r="AD6" s="38">
        <f t="shared" si="5"/>
        <v>2.1999999999999975</v>
      </c>
      <c r="AE6" s="39" t="str">
        <f t="shared" si="6"/>
        <v>B</v>
      </c>
      <c r="AF6" s="40" t="s">
        <v>129</v>
      </c>
      <c r="AG6" s="40" t="s">
        <v>129</v>
      </c>
      <c r="AH6" s="40" t="s">
        <v>129</v>
      </c>
      <c r="AI6" s="40" t="s">
        <v>129</v>
      </c>
      <c r="AJ6" s="40" t="s">
        <v>129</v>
      </c>
      <c r="AK6" s="40" t="s">
        <v>129</v>
      </c>
      <c r="AL6" s="40" t="s">
        <v>129</v>
      </c>
      <c r="AM6" s="40" t="s">
        <v>129</v>
      </c>
      <c r="AN6" s="40" t="s">
        <v>129</v>
      </c>
      <c r="AO6" s="40" t="s">
        <v>129</v>
      </c>
      <c r="AP6" s="40" t="s">
        <v>129</v>
      </c>
      <c r="AQ6" s="40" t="s">
        <v>129</v>
      </c>
      <c r="AR6" s="40" t="s">
        <v>129</v>
      </c>
      <c r="AS6" s="40" t="s">
        <v>292</v>
      </c>
      <c r="AT6" s="40" t="s">
        <v>125</v>
      </c>
      <c r="AU6" s="40" t="s">
        <v>271</v>
      </c>
    </row>
    <row r="7" spans="1:47" s="45" customFormat="1" ht="240" x14ac:dyDescent="0.2">
      <c r="A7" s="28">
        <v>4</v>
      </c>
      <c r="B7" s="29" t="s">
        <v>309</v>
      </c>
      <c r="C7" s="30" t="s">
        <v>17</v>
      </c>
      <c r="D7" s="31" t="s">
        <v>163</v>
      </c>
      <c r="E7" s="31" t="s">
        <v>84</v>
      </c>
      <c r="F7" s="30" t="s">
        <v>79</v>
      </c>
      <c r="G7" s="32" t="s">
        <v>406</v>
      </c>
      <c r="H7" s="30" t="s">
        <v>77</v>
      </c>
      <c r="I7" s="33" t="s">
        <v>79</v>
      </c>
      <c r="J7" s="33" t="s">
        <v>79</v>
      </c>
      <c r="K7" s="33" t="s">
        <v>79</v>
      </c>
      <c r="L7" s="48" t="s">
        <v>320</v>
      </c>
      <c r="M7" s="36" t="s">
        <v>414</v>
      </c>
      <c r="N7" s="38">
        <v>2</v>
      </c>
      <c r="O7" s="34">
        <v>1</v>
      </c>
      <c r="P7" s="34">
        <v>3</v>
      </c>
      <c r="Q7" s="34">
        <v>1</v>
      </c>
      <c r="R7" s="34">
        <v>5</v>
      </c>
      <c r="S7" s="34">
        <f t="shared" si="0"/>
        <v>2.0999999999999996</v>
      </c>
      <c r="T7" s="34">
        <v>4</v>
      </c>
      <c r="U7" s="34">
        <v>5</v>
      </c>
      <c r="V7" s="34">
        <f t="shared" si="1"/>
        <v>4.5999999999999996</v>
      </c>
      <c r="W7" s="35">
        <f t="shared" si="2"/>
        <v>9.6599999999999984</v>
      </c>
      <c r="X7" s="39" t="str">
        <f t="shared" si="3"/>
        <v>M</v>
      </c>
      <c r="Y7" s="36" t="s">
        <v>342</v>
      </c>
      <c r="Z7" s="37" t="s">
        <v>129</v>
      </c>
      <c r="AA7" s="34">
        <v>5</v>
      </c>
      <c r="AB7" s="34">
        <v>0</v>
      </c>
      <c r="AC7" s="34">
        <f t="shared" si="4"/>
        <v>5</v>
      </c>
      <c r="AD7" s="38">
        <f t="shared" si="5"/>
        <v>4.6599999999999984</v>
      </c>
      <c r="AE7" s="39" t="str">
        <f t="shared" si="6"/>
        <v>B</v>
      </c>
      <c r="AF7" s="40" t="s">
        <v>129</v>
      </c>
      <c r="AG7" s="40" t="s">
        <v>129</v>
      </c>
      <c r="AH7" s="40" t="s">
        <v>129</v>
      </c>
      <c r="AI7" s="40" t="s">
        <v>129</v>
      </c>
      <c r="AJ7" s="40" t="s">
        <v>129</v>
      </c>
      <c r="AK7" s="40" t="s">
        <v>129</v>
      </c>
      <c r="AL7" s="40" t="s">
        <v>129</v>
      </c>
      <c r="AM7" s="40" t="s">
        <v>129</v>
      </c>
      <c r="AN7" s="40" t="s">
        <v>129</v>
      </c>
      <c r="AO7" s="40" t="s">
        <v>129</v>
      </c>
      <c r="AP7" s="40" t="s">
        <v>129</v>
      </c>
      <c r="AQ7" s="40" t="s">
        <v>129</v>
      </c>
      <c r="AR7" s="40" t="s">
        <v>129</v>
      </c>
      <c r="AS7" s="40" t="s">
        <v>293</v>
      </c>
      <c r="AT7" s="40" t="s">
        <v>125</v>
      </c>
      <c r="AU7" s="40" t="s">
        <v>271</v>
      </c>
    </row>
    <row r="8" spans="1:47" s="45" customFormat="1" ht="240" x14ac:dyDescent="0.2">
      <c r="A8" s="28">
        <v>5</v>
      </c>
      <c r="B8" s="29" t="s">
        <v>309</v>
      </c>
      <c r="C8" s="30" t="s">
        <v>40</v>
      </c>
      <c r="D8" s="31" t="s">
        <v>164</v>
      </c>
      <c r="E8" s="31" t="s">
        <v>78</v>
      </c>
      <c r="F8" s="30" t="s">
        <v>77</v>
      </c>
      <c r="G8" s="30" t="s">
        <v>77</v>
      </c>
      <c r="H8" s="30" t="s">
        <v>77</v>
      </c>
      <c r="I8" s="33" t="s">
        <v>79</v>
      </c>
      <c r="J8" s="33" t="s">
        <v>79</v>
      </c>
      <c r="K8" s="33" t="s">
        <v>79</v>
      </c>
      <c r="L8" s="48" t="s">
        <v>320</v>
      </c>
      <c r="M8" s="36" t="s">
        <v>415</v>
      </c>
      <c r="N8" s="38">
        <v>1</v>
      </c>
      <c r="O8" s="34">
        <v>5</v>
      </c>
      <c r="P8" s="34">
        <v>3</v>
      </c>
      <c r="Q8" s="34">
        <v>1</v>
      </c>
      <c r="R8" s="34">
        <v>1</v>
      </c>
      <c r="S8" s="34">
        <f t="shared" si="0"/>
        <v>1.9</v>
      </c>
      <c r="T8" s="34">
        <v>4</v>
      </c>
      <c r="U8" s="34">
        <v>5</v>
      </c>
      <c r="V8" s="34">
        <f t="shared" si="1"/>
        <v>4.5999999999999996</v>
      </c>
      <c r="W8" s="35">
        <f t="shared" si="2"/>
        <v>8.7399999999999984</v>
      </c>
      <c r="X8" s="39" t="str">
        <f t="shared" si="3"/>
        <v>M</v>
      </c>
      <c r="Y8" s="36" t="s">
        <v>341</v>
      </c>
      <c r="Z8" s="37" t="s">
        <v>129</v>
      </c>
      <c r="AA8" s="34">
        <v>8</v>
      </c>
      <c r="AB8" s="34">
        <v>0</v>
      </c>
      <c r="AC8" s="34">
        <f t="shared" si="4"/>
        <v>8</v>
      </c>
      <c r="AD8" s="38">
        <f t="shared" si="5"/>
        <v>0.73999999999999844</v>
      </c>
      <c r="AE8" s="39" t="str">
        <f t="shared" si="6"/>
        <v>R</v>
      </c>
      <c r="AF8" s="40" t="s">
        <v>129</v>
      </c>
      <c r="AG8" s="40" t="s">
        <v>129</v>
      </c>
      <c r="AH8" s="40" t="s">
        <v>129</v>
      </c>
      <c r="AI8" s="40" t="s">
        <v>129</v>
      </c>
      <c r="AJ8" s="40" t="s">
        <v>129</v>
      </c>
      <c r="AK8" s="40" t="s">
        <v>129</v>
      </c>
      <c r="AL8" s="40" t="s">
        <v>129</v>
      </c>
      <c r="AM8" s="40" t="s">
        <v>129</v>
      </c>
      <c r="AN8" s="40" t="s">
        <v>129</v>
      </c>
      <c r="AO8" s="40" t="s">
        <v>129</v>
      </c>
      <c r="AP8" s="40" t="s">
        <v>129</v>
      </c>
      <c r="AQ8" s="40" t="s">
        <v>129</v>
      </c>
      <c r="AR8" s="40" t="s">
        <v>129</v>
      </c>
      <c r="AS8" s="40" t="s">
        <v>294</v>
      </c>
      <c r="AT8" s="40" t="s">
        <v>125</v>
      </c>
      <c r="AU8" s="40" t="s">
        <v>271</v>
      </c>
    </row>
    <row r="9" spans="1:47" s="45" customFormat="1" ht="240" x14ac:dyDescent="0.2">
      <c r="A9" s="28">
        <v>6</v>
      </c>
      <c r="B9" s="29" t="s">
        <v>309</v>
      </c>
      <c r="C9" s="30" t="s">
        <v>10</v>
      </c>
      <c r="D9" s="31" t="s">
        <v>165</v>
      </c>
      <c r="E9" s="31" t="s">
        <v>78</v>
      </c>
      <c r="F9" s="30" t="s">
        <v>77</v>
      </c>
      <c r="G9" s="30" t="s">
        <v>77</v>
      </c>
      <c r="H9" s="30" t="s">
        <v>77</v>
      </c>
      <c r="I9" s="33" t="s">
        <v>79</v>
      </c>
      <c r="J9" s="33" t="s">
        <v>79</v>
      </c>
      <c r="K9" s="33" t="s">
        <v>79</v>
      </c>
      <c r="L9" s="48" t="s">
        <v>320</v>
      </c>
      <c r="M9" s="36" t="s">
        <v>416</v>
      </c>
      <c r="N9" s="43">
        <v>3</v>
      </c>
      <c r="O9" s="34">
        <v>3</v>
      </c>
      <c r="P9" s="34">
        <v>3</v>
      </c>
      <c r="Q9" s="34">
        <v>1</v>
      </c>
      <c r="R9" s="34">
        <v>1</v>
      </c>
      <c r="S9" s="34">
        <f t="shared" si="0"/>
        <v>2.4000000000000004</v>
      </c>
      <c r="T9" s="34">
        <v>4</v>
      </c>
      <c r="U9" s="34">
        <v>5</v>
      </c>
      <c r="V9" s="34">
        <f t="shared" si="1"/>
        <v>4.5999999999999996</v>
      </c>
      <c r="W9" s="35">
        <f t="shared" si="2"/>
        <v>11.040000000000001</v>
      </c>
      <c r="X9" s="39" t="str">
        <f t="shared" si="3"/>
        <v>M</v>
      </c>
      <c r="Y9" s="36" t="s">
        <v>343</v>
      </c>
      <c r="Z9" s="37" t="s">
        <v>129</v>
      </c>
      <c r="AA9" s="34">
        <v>9</v>
      </c>
      <c r="AB9" s="34">
        <v>0</v>
      </c>
      <c r="AC9" s="34">
        <f t="shared" si="4"/>
        <v>9</v>
      </c>
      <c r="AD9" s="38">
        <f t="shared" si="5"/>
        <v>2.0400000000000009</v>
      </c>
      <c r="AE9" s="39" t="str">
        <f t="shared" si="6"/>
        <v>B</v>
      </c>
      <c r="AF9" s="40" t="s">
        <v>129</v>
      </c>
      <c r="AG9" s="40" t="s">
        <v>129</v>
      </c>
      <c r="AH9" s="40" t="s">
        <v>129</v>
      </c>
      <c r="AI9" s="40" t="s">
        <v>129</v>
      </c>
      <c r="AJ9" s="40" t="s">
        <v>129</v>
      </c>
      <c r="AK9" s="40" t="s">
        <v>129</v>
      </c>
      <c r="AL9" s="40" t="s">
        <v>129</v>
      </c>
      <c r="AM9" s="40" t="s">
        <v>129</v>
      </c>
      <c r="AN9" s="40" t="s">
        <v>129</v>
      </c>
      <c r="AO9" s="40" t="s">
        <v>129</v>
      </c>
      <c r="AP9" s="40" t="s">
        <v>129</v>
      </c>
      <c r="AQ9" s="40" t="s">
        <v>129</v>
      </c>
      <c r="AR9" s="40" t="s">
        <v>129</v>
      </c>
      <c r="AS9" s="52"/>
      <c r="AT9" s="52"/>
      <c r="AU9" s="52"/>
    </row>
    <row r="10" spans="1:47" s="45" customFormat="1" ht="240" x14ac:dyDescent="0.2">
      <c r="A10" s="28">
        <v>7</v>
      </c>
      <c r="B10" s="29" t="s">
        <v>309</v>
      </c>
      <c r="C10" s="30" t="s">
        <v>11</v>
      </c>
      <c r="D10" s="31" t="s">
        <v>166</v>
      </c>
      <c r="E10" s="31" t="s">
        <v>78</v>
      </c>
      <c r="F10" s="30" t="s">
        <v>77</v>
      </c>
      <c r="G10" s="30" t="s">
        <v>77</v>
      </c>
      <c r="H10" s="30" t="s">
        <v>77</v>
      </c>
      <c r="I10" s="33" t="s">
        <v>79</v>
      </c>
      <c r="J10" s="33" t="s">
        <v>79</v>
      </c>
      <c r="K10" s="33" t="s">
        <v>79</v>
      </c>
      <c r="L10" s="48" t="s">
        <v>320</v>
      </c>
      <c r="M10" s="31" t="s">
        <v>417</v>
      </c>
      <c r="N10" s="30">
        <v>3</v>
      </c>
      <c r="O10" s="34">
        <v>5</v>
      </c>
      <c r="P10" s="34">
        <v>3</v>
      </c>
      <c r="Q10" s="34">
        <v>1</v>
      </c>
      <c r="R10" s="34">
        <v>1</v>
      </c>
      <c r="S10" s="34">
        <f t="shared" si="0"/>
        <v>2.7000000000000006</v>
      </c>
      <c r="T10" s="34">
        <v>4</v>
      </c>
      <c r="U10" s="34">
        <v>5</v>
      </c>
      <c r="V10" s="34">
        <f t="shared" si="1"/>
        <v>4.5999999999999996</v>
      </c>
      <c r="W10" s="35">
        <f t="shared" si="2"/>
        <v>12.420000000000002</v>
      </c>
      <c r="X10" s="39" t="str">
        <f t="shared" si="3"/>
        <v>M</v>
      </c>
      <c r="Y10" s="36" t="s">
        <v>344</v>
      </c>
      <c r="Z10" s="37" t="s">
        <v>129</v>
      </c>
      <c r="AA10" s="34">
        <v>9</v>
      </c>
      <c r="AB10" s="34">
        <v>0</v>
      </c>
      <c r="AC10" s="34">
        <f t="shared" si="4"/>
        <v>9</v>
      </c>
      <c r="AD10" s="38">
        <f t="shared" si="5"/>
        <v>3.4200000000000017</v>
      </c>
      <c r="AE10" s="39" t="str">
        <f t="shared" si="6"/>
        <v>B</v>
      </c>
      <c r="AF10" s="40" t="s">
        <v>129</v>
      </c>
      <c r="AG10" s="40" t="s">
        <v>129</v>
      </c>
      <c r="AH10" s="40" t="s">
        <v>129</v>
      </c>
      <c r="AI10" s="40" t="s">
        <v>129</v>
      </c>
      <c r="AJ10" s="40" t="s">
        <v>129</v>
      </c>
      <c r="AK10" s="40" t="s">
        <v>129</v>
      </c>
      <c r="AL10" s="40" t="s">
        <v>129</v>
      </c>
      <c r="AM10" s="40" t="s">
        <v>129</v>
      </c>
      <c r="AN10" s="40" t="s">
        <v>129</v>
      </c>
      <c r="AO10" s="40" t="s">
        <v>129</v>
      </c>
      <c r="AP10" s="40" t="s">
        <v>129</v>
      </c>
      <c r="AQ10" s="40" t="s">
        <v>129</v>
      </c>
      <c r="AR10" s="40" t="s">
        <v>129</v>
      </c>
      <c r="AS10" s="40" t="s">
        <v>295</v>
      </c>
      <c r="AT10" s="40" t="s">
        <v>125</v>
      </c>
      <c r="AU10" s="40" t="s">
        <v>271</v>
      </c>
    </row>
    <row r="11" spans="1:47" s="45" customFormat="1" ht="240" x14ac:dyDescent="0.2">
      <c r="A11" s="28">
        <v>8</v>
      </c>
      <c r="B11" s="29" t="s">
        <v>20</v>
      </c>
      <c r="C11" s="30" t="s">
        <v>153</v>
      </c>
      <c r="D11" s="31" t="s">
        <v>167</v>
      </c>
      <c r="E11" s="31" t="s">
        <v>78</v>
      </c>
      <c r="F11" s="30" t="s">
        <v>77</v>
      </c>
      <c r="G11" s="30" t="s">
        <v>77</v>
      </c>
      <c r="H11" s="30" t="s">
        <v>77</v>
      </c>
      <c r="I11" s="33" t="s">
        <v>79</v>
      </c>
      <c r="J11" s="33" t="s">
        <v>79</v>
      </c>
      <c r="K11" s="33" t="s">
        <v>79</v>
      </c>
      <c r="L11" s="48" t="s">
        <v>320</v>
      </c>
      <c r="M11" s="36" t="s">
        <v>418</v>
      </c>
      <c r="N11" s="30">
        <v>3</v>
      </c>
      <c r="O11" s="34">
        <v>1</v>
      </c>
      <c r="P11" s="34">
        <v>3</v>
      </c>
      <c r="Q11" s="34">
        <v>1</v>
      </c>
      <c r="R11" s="34">
        <v>1</v>
      </c>
      <c r="S11" s="34">
        <f t="shared" si="0"/>
        <v>2.1</v>
      </c>
      <c r="T11" s="34">
        <v>3</v>
      </c>
      <c r="U11" s="34">
        <v>5</v>
      </c>
      <c r="V11" s="34">
        <f t="shared" si="1"/>
        <v>4.2</v>
      </c>
      <c r="W11" s="35">
        <f t="shared" si="2"/>
        <v>8.82</v>
      </c>
      <c r="X11" s="39" t="str">
        <f t="shared" si="3"/>
        <v>M</v>
      </c>
      <c r="Y11" s="36" t="s">
        <v>345</v>
      </c>
      <c r="Z11" s="37" t="s">
        <v>129</v>
      </c>
      <c r="AA11" s="34">
        <v>8</v>
      </c>
      <c r="AB11" s="34">
        <v>0</v>
      </c>
      <c r="AC11" s="34">
        <f t="shared" si="4"/>
        <v>8</v>
      </c>
      <c r="AD11" s="38">
        <f t="shared" si="5"/>
        <v>0.82000000000000028</v>
      </c>
      <c r="AE11" s="39" t="str">
        <f t="shared" si="6"/>
        <v>R</v>
      </c>
      <c r="AF11" s="40" t="s">
        <v>129</v>
      </c>
      <c r="AG11" s="40" t="s">
        <v>129</v>
      </c>
      <c r="AH11" s="40" t="s">
        <v>129</v>
      </c>
      <c r="AI11" s="40" t="s">
        <v>129</v>
      </c>
      <c r="AJ11" s="40" t="s">
        <v>129</v>
      </c>
      <c r="AK11" s="40" t="s">
        <v>129</v>
      </c>
      <c r="AL11" s="40" t="s">
        <v>129</v>
      </c>
      <c r="AM11" s="40" t="s">
        <v>129</v>
      </c>
      <c r="AN11" s="40" t="s">
        <v>129</v>
      </c>
      <c r="AO11" s="40" t="s">
        <v>129</v>
      </c>
      <c r="AP11" s="40" t="s">
        <v>129</v>
      </c>
      <c r="AQ11" s="40" t="s">
        <v>129</v>
      </c>
      <c r="AR11" s="40" t="s">
        <v>129</v>
      </c>
      <c r="AS11" s="40" t="s">
        <v>296</v>
      </c>
      <c r="AT11" s="40" t="s">
        <v>125</v>
      </c>
      <c r="AU11" s="40" t="s">
        <v>271</v>
      </c>
    </row>
    <row r="12" spans="1:47" s="45" customFormat="1" ht="240" x14ac:dyDescent="0.2">
      <c r="A12" s="28">
        <v>9</v>
      </c>
      <c r="B12" s="29" t="s">
        <v>20</v>
      </c>
      <c r="C12" s="30" t="s">
        <v>6</v>
      </c>
      <c r="D12" s="31" t="s">
        <v>168</v>
      </c>
      <c r="E12" s="31" t="s">
        <v>78</v>
      </c>
      <c r="F12" s="30" t="s">
        <v>77</v>
      </c>
      <c r="G12" s="30" t="s">
        <v>77</v>
      </c>
      <c r="H12" s="30" t="s">
        <v>77</v>
      </c>
      <c r="I12" s="33" t="s">
        <v>79</v>
      </c>
      <c r="J12" s="33" t="s">
        <v>79</v>
      </c>
      <c r="K12" s="33" t="s">
        <v>79</v>
      </c>
      <c r="L12" s="48" t="s">
        <v>320</v>
      </c>
      <c r="M12" s="46" t="s">
        <v>419</v>
      </c>
      <c r="N12" s="47">
        <v>3</v>
      </c>
      <c r="O12" s="34">
        <v>5</v>
      </c>
      <c r="P12" s="34">
        <v>3</v>
      </c>
      <c r="Q12" s="34">
        <v>1</v>
      </c>
      <c r="R12" s="34">
        <v>1</v>
      </c>
      <c r="S12" s="34">
        <f t="shared" si="0"/>
        <v>2.7000000000000006</v>
      </c>
      <c r="T12" s="34">
        <v>3</v>
      </c>
      <c r="U12" s="34">
        <v>4</v>
      </c>
      <c r="V12" s="34">
        <f t="shared" si="1"/>
        <v>3.6</v>
      </c>
      <c r="W12" s="35">
        <f t="shared" si="2"/>
        <v>9.7200000000000024</v>
      </c>
      <c r="X12" s="39" t="str">
        <f t="shared" si="3"/>
        <v>M</v>
      </c>
      <c r="Y12" s="36" t="s">
        <v>346</v>
      </c>
      <c r="Z12" s="37" t="s">
        <v>129</v>
      </c>
      <c r="AA12" s="34">
        <v>9</v>
      </c>
      <c r="AB12" s="34">
        <v>0</v>
      </c>
      <c r="AC12" s="34">
        <f t="shared" si="4"/>
        <v>9</v>
      </c>
      <c r="AD12" s="38">
        <f t="shared" si="5"/>
        <v>0.72000000000000242</v>
      </c>
      <c r="AE12" s="39" t="str">
        <f t="shared" si="6"/>
        <v>R</v>
      </c>
      <c r="AF12" s="40" t="s">
        <v>129</v>
      </c>
      <c r="AG12" s="40" t="s">
        <v>129</v>
      </c>
      <c r="AH12" s="40" t="s">
        <v>129</v>
      </c>
      <c r="AI12" s="40" t="s">
        <v>129</v>
      </c>
      <c r="AJ12" s="40" t="s">
        <v>129</v>
      </c>
      <c r="AK12" s="40" t="s">
        <v>129</v>
      </c>
      <c r="AL12" s="40" t="s">
        <v>129</v>
      </c>
      <c r="AM12" s="40" t="s">
        <v>129</v>
      </c>
      <c r="AN12" s="40" t="s">
        <v>129</v>
      </c>
      <c r="AO12" s="40" t="s">
        <v>129</v>
      </c>
      <c r="AP12" s="40" t="s">
        <v>129</v>
      </c>
      <c r="AQ12" s="40" t="s">
        <v>129</v>
      </c>
      <c r="AR12" s="40" t="s">
        <v>129</v>
      </c>
      <c r="AS12" s="40" t="s">
        <v>116</v>
      </c>
      <c r="AT12" s="40" t="s">
        <v>125</v>
      </c>
      <c r="AU12" s="40" t="s">
        <v>171</v>
      </c>
    </row>
    <row r="13" spans="1:47" s="45" customFormat="1" ht="240" x14ac:dyDescent="0.2">
      <c r="A13" s="28">
        <v>10</v>
      </c>
      <c r="B13" s="29" t="s">
        <v>20</v>
      </c>
      <c r="C13" s="30" t="s">
        <v>41</v>
      </c>
      <c r="D13" s="31" t="s">
        <v>169</v>
      </c>
      <c r="E13" s="31" t="s">
        <v>78</v>
      </c>
      <c r="F13" s="30" t="s">
        <v>77</v>
      </c>
      <c r="G13" s="30" t="s">
        <v>77</v>
      </c>
      <c r="H13" s="30" t="s">
        <v>77</v>
      </c>
      <c r="I13" s="33" t="s">
        <v>79</v>
      </c>
      <c r="J13" s="33" t="s">
        <v>79</v>
      </c>
      <c r="K13" s="33" t="s">
        <v>79</v>
      </c>
      <c r="L13" s="48" t="s">
        <v>320</v>
      </c>
      <c r="M13" s="46" t="s">
        <v>420</v>
      </c>
      <c r="N13" s="47">
        <v>1</v>
      </c>
      <c r="O13" s="34">
        <v>3</v>
      </c>
      <c r="P13" s="34">
        <v>3</v>
      </c>
      <c r="Q13" s="34">
        <v>1</v>
      </c>
      <c r="R13" s="34">
        <v>1</v>
      </c>
      <c r="S13" s="34">
        <f t="shared" si="0"/>
        <v>1.5999999999999999</v>
      </c>
      <c r="T13" s="34">
        <v>3</v>
      </c>
      <c r="U13" s="34">
        <v>5</v>
      </c>
      <c r="V13" s="34">
        <f t="shared" si="1"/>
        <v>4.2</v>
      </c>
      <c r="W13" s="35">
        <f t="shared" si="2"/>
        <v>6.72</v>
      </c>
      <c r="X13" s="39" t="str">
        <f t="shared" si="3"/>
        <v>M</v>
      </c>
      <c r="Y13" s="36" t="s">
        <v>347</v>
      </c>
      <c r="Z13" s="37" t="s">
        <v>129</v>
      </c>
      <c r="AA13" s="34">
        <v>7</v>
      </c>
      <c r="AB13" s="34">
        <v>0</v>
      </c>
      <c r="AC13" s="34">
        <f t="shared" si="4"/>
        <v>7</v>
      </c>
      <c r="AD13" s="38">
        <f t="shared" si="5"/>
        <v>0.1</v>
      </c>
      <c r="AE13" s="39" t="str">
        <f t="shared" si="6"/>
        <v>R</v>
      </c>
      <c r="AF13" s="40" t="s">
        <v>129</v>
      </c>
      <c r="AG13" s="40" t="s">
        <v>129</v>
      </c>
      <c r="AH13" s="40" t="s">
        <v>129</v>
      </c>
      <c r="AI13" s="40" t="s">
        <v>129</v>
      </c>
      <c r="AJ13" s="40" t="s">
        <v>129</v>
      </c>
      <c r="AK13" s="40" t="s">
        <v>129</v>
      </c>
      <c r="AL13" s="40" t="s">
        <v>129</v>
      </c>
      <c r="AM13" s="40" t="s">
        <v>129</v>
      </c>
      <c r="AN13" s="40" t="s">
        <v>129</v>
      </c>
      <c r="AO13" s="40" t="s">
        <v>129</v>
      </c>
      <c r="AP13" s="40" t="s">
        <v>129</v>
      </c>
      <c r="AQ13" s="40" t="s">
        <v>129</v>
      </c>
      <c r="AR13" s="40" t="s">
        <v>129</v>
      </c>
      <c r="AS13" s="40" t="s">
        <v>297</v>
      </c>
      <c r="AT13" s="40" t="s">
        <v>125</v>
      </c>
      <c r="AU13" s="40" t="s">
        <v>410</v>
      </c>
    </row>
    <row r="14" spans="1:47" s="45" customFormat="1" ht="240" x14ac:dyDescent="0.2">
      <c r="A14" s="28">
        <v>11</v>
      </c>
      <c r="B14" s="29" t="s">
        <v>20</v>
      </c>
      <c r="C14" s="30" t="s">
        <v>19</v>
      </c>
      <c r="D14" s="31" t="s">
        <v>169</v>
      </c>
      <c r="E14" s="31" t="s">
        <v>78</v>
      </c>
      <c r="F14" s="30" t="s">
        <v>77</v>
      </c>
      <c r="G14" s="30" t="s">
        <v>77</v>
      </c>
      <c r="H14" s="30" t="s">
        <v>77</v>
      </c>
      <c r="I14" s="33" t="s">
        <v>79</v>
      </c>
      <c r="J14" s="33" t="s">
        <v>79</v>
      </c>
      <c r="K14" s="33" t="s">
        <v>79</v>
      </c>
      <c r="L14" s="48" t="s">
        <v>320</v>
      </c>
      <c r="M14" s="36" t="s">
        <v>421</v>
      </c>
      <c r="N14" s="38">
        <v>1</v>
      </c>
      <c r="O14" s="34">
        <v>3</v>
      </c>
      <c r="P14" s="34">
        <v>3</v>
      </c>
      <c r="Q14" s="34">
        <v>1</v>
      </c>
      <c r="R14" s="34">
        <v>1</v>
      </c>
      <c r="S14" s="34">
        <f t="shared" si="0"/>
        <v>1.5999999999999999</v>
      </c>
      <c r="T14" s="34">
        <v>3</v>
      </c>
      <c r="U14" s="34">
        <v>5</v>
      </c>
      <c r="V14" s="34">
        <f t="shared" si="1"/>
        <v>4.2</v>
      </c>
      <c r="W14" s="35">
        <f t="shared" si="2"/>
        <v>6.72</v>
      </c>
      <c r="X14" s="39" t="str">
        <f t="shared" si="3"/>
        <v>M</v>
      </c>
      <c r="Y14" s="36" t="s">
        <v>348</v>
      </c>
      <c r="Z14" s="37" t="s">
        <v>129</v>
      </c>
      <c r="AA14" s="34">
        <v>8</v>
      </c>
      <c r="AB14" s="34">
        <v>0</v>
      </c>
      <c r="AC14" s="34">
        <f t="shared" si="4"/>
        <v>8</v>
      </c>
      <c r="AD14" s="38">
        <f t="shared" si="5"/>
        <v>0.1</v>
      </c>
      <c r="AE14" s="39" t="str">
        <f t="shared" si="6"/>
        <v>R</v>
      </c>
      <c r="AF14" s="40" t="s">
        <v>129</v>
      </c>
      <c r="AG14" s="40" t="s">
        <v>129</v>
      </c>
      <c r="AH14" s="40" t="s">
        <v>129</v>
      </c>
      <c r="AI14" s="40" t="s">
        <v>129</v>
      </c>
      <c r="AJ14" s="40" t="s">
        <v>129</v>
      </c>
      <c r="AK14" s="40" t="s">
        <v>129</v>
      </c>
      <c r="AL14" s="40" t="s">
        <v>129</v>
      </c>
      <c r="AM14" s="40" t="s">
        <v>129</v>
      </c>
      <c r="AN14" s="40" t="s">
        <v>129</v>
      </c>
      <c r="AO14" s="40" t="s">
        <v>129</v>
      </c>
      <c r="AP14" s="40" t="s">
        <v>129</v>
      </c>
      <c r="AQ14" s="40" t="s">
        <v>129</v>
      </c>
      <c r="AR14" s="40" t="s">
        <v>129</v>
      </c>
      <c r="AS14" s="40" t="s">
        <v>298</v>
      </c>
      <c r="AT14" s="40" t="s">
        <v>125</v>
      </c>
      <c r="AU14" s="40" t="s">
        <v>410</v>
      </c>
    </row>
    <row r="15" spans="1:47" ht="240" x14ac:dyDescent="0.25">
      <c r="A15" s="28">
        <v>12</v>
      </c>
      <c r="B15" s="29" t="s">
        <v>20</v>
      </c>
      <c r="C15" s="30" t="s">
        <v>154</v>
      </c>
      <c r="D15" s="31" t="s">
        <v>170</v>
      </c>
      <c r="E15" s="31" t="s">
        <v>78</v>
      </c>
      <c r="F15" s="30" t="s">
        <v>77</v>
      </c>
      <c r="G15" s="30" t="s">
        <v>77</v>
      </c>
      <c r="H15" s="30" t="s">
        <v>77</v>
      </c>
      <c r="I15" s="33" t="s">
        <v>79</v>
      </c>
      <c r="J15" s="33" t="s">
        <v>79</v>
      </c>
      <c r="K15" s="33" t="s">
        <v>79</v>
      </c>
      <c r="L15" s="48" t="s">
        <v>320</v>
      </c>
      <c r="M15" s="46" t="s">
        <v>422</v>
      </c>
      <c r="N15" s="47">
        <v>2</v>
      </c>
      <c r="O15" s="34">
        <v>3</v>
      </c>
      <c r="P15" s="34">
        <v>3</v>
      </c>
      <c r="Q15" s="34">
        <v>1</v>
      </c>
      <c r="R15" s="34">
        <v>1</v>
      </c>
      <c r="S15" s="34">
        <f t="shared" si="0"/>
        <v>2</v>
      </c>
      <c r="T15" s="34">
        <v>3</v>
      </c>
      <c r="U15" s="34">
        <v>5</v>
      </c>
      <c r="V15" s="34">
        <f t="shared" si="1"/>
        <v>4.2</v>
      </c>
      <c r="W15" s="35">
        <f t="shared" si="2"/>
        <v>8.4</v>
      </c>
      <c r="X15" s="39" t="str">
        <f t="shared" si="3"/>
        <v>M</v>
      </c>
      <c r="Y15" s="36" t="s">
        <v>349</v>
      </c>
      <c r="Z15" s="37" t="s">
        <v>129</v>
      </c>
      <c r="AA15" s="34">
        <v>9</v>
      </c>
      <c r="AB15" s="34">
        <v>0</v>
      </c>
      <c r="AC15" s="34">
        <f t="shared" si="4"/>
        <v>9</v>
      </c>
      <c r="AD15" s="38">
        <f t="shared" si="5"/>
        <v>0.1</v>
      </c>
      <c r="AE15" s="39" t="str">
        <f t="shared" si="6"/>
        <v>R</v>
      </c>
      <c r="AF15" s="40" t="s">
        <v>129</v>
      </c>
      <c r="AG15" s="40" t="s">
        <v>129</v>
      </c>
      <c r="AH15" s="40" t="s">
        <v>129</v>
      </c>
      <c r="AI15" s="40" t="s">
        <v>129</v>
      </c>
      <c r="AJ15" s="40" t="s">
        <v>129</v>
      </c>
      <c r="AK15" s="40" t="s">
        <v>129</v>
      </c>
      <c r="AL15" s="40" t="s">
        <v>129</v>
      </c>
      <c r="AM15" s="40" t="s">
        <v>129</v>
      </c>
      <c r="AN15" s="40" t="s">
        <v>129</v>
      </c>
      <c r="AO15" s="40" t="s">
        <v>129</v>
      </c>
      <c r="AP15" s="40" t="s">
        <v>129</v>
      </c>
      <c r="AQ15" s="40" t="s">
        <v>129</v>
      </c>
      <c r="AR15" s="40" t="s">
        <v>129</v>
      </c>
      <c r="AS15" s="40" t="s">
        <v>117</v>
      </c>
      <c r="AT15" s="40" t="s">
        <v>125</v>
      </c>
      <c r="AU15" s="40" t="s">
        <v>271</v>
      </c>
    </row>
    <row r="16" spans="1:47" ht="240" x14ac:dyDescent="0.25">
      <c r="A16" s="28">
        <v>13</v>
      </c>
      <c r="B16" s="29" t="s">
        <v>20</v>
      </c>
      <c r="C16" s="30" t="s">
        <v>126</v>
      </c>
      <c r="D16" s="31" t="s">
        <v>73</v>
      </c>
      <c r="E16" s="31" t="s">
        <v>78</v>
      </c>
      <c r="F16" s="30" t="s">
        <v>77</v>
      </c>
      <c r="G16" s="30" t="s">
        <v>77</v>
      </c>
      <c r="H16" s="30" t="s">
        <v>77</v>
      </c>
      <c r="I16" s="33" t="s">
        <v>79</v>
      </c>
      <c r="J16" s="33" t="s">
        <v>79</v>
      </c>
      <c r="K16" s="33" t="s">
        <v>79</v>
      </c>
      <c r="L16" s="48" t="s">
        <v>320</v>
      </c>
      <c r="M16" s="46" t="s">
        <v>423</v>
      </c>
      <c r="N16" s="47">
        <v>2</v>
      </c>
      <c r="O16" s="34">
        <v>1</v>
      </c>
      <c r="P16" s="34">
        <v>3</v>
      </c>
      <c r="Q16" s="34">
        <v>1</v>
      </c>
      <c r="R16" s="34">
        <v>1</v>
      </c>
      <c r="S16" s="34">
        <f t="shared" si="0"/>
        <v>1.7</v>
      </c>
      <c r="T16" s="34">
        <v>3</v>
      </c>
      <c r="U16" s="34">
        <v>5</v>
      </c>
      <c r="V16" s="34">
        <f t="shared" si="1"/>
        <v>4.2</v>
      </c>
      <c r="W16" s="35">
        <f t="shared" si="2"/>
        <v>7.14</v>
      </c>
      <c r="X16" s="39" t="str">
        <f t="shared" si="3"/>
        <v>M</v>
      </c>
      <c r="Y16" s="36" t="s">
        <v>350</v>
      </c>
      <c r="Z16" s="37" t="s">
        <v>129</v>
      </c>
      <c r="AA16" s="34">
        <v>6</v>
      </c>
      <c r="AB16" s="34">
        <v>0</v>
      </c>
      <c r="AC16" s="34">
        <f t="shared" si="4"/>
        <v>6</v>
      </c>
      <c r="AD16" s="38">
        <f t="shared" si="5"/>
        <v>1.1399999999999997</v>
      </c>
      <c r="AE16" s="39" t="str">
        <f t="shared" si="6"/>
        <v>R</v>
      </c>
      <c r="AF16" s="40" t="s">
        <v>129</v>
      </c>
      <c r="AG16" s="40" t="s">
        <v>129</v>
      </c>
      <c r="AH16" s="40" t="s">
        <v>129</v>
      </c>
      <c r="AI16" s="40" t="s">
        <v>129</v>
      </c>
      <c r="AJ16" s="40" t="s">
        <v>129</v>
      </c>
      <c r="AK16" s="40" t="s">
        <v>129</v>
      </c>
      <c r="AL16" s="40" t="s">
        <v>129</v>
      </c>
      <c r="AM16" s="40" t="s">
        <v>129</v>
      </c>
      <c r="AN16" s="40" t="s">
        <v>129</v>
      </c>
      <c r="AO16" s="40" t="s">
        <v>129</v>
      </c>
      <c r="AP16" s="40" t="s">
        <v>129</v>
      </c>
      <c r="AQ16" s="40" t="s">
        <v>129</v>
      </c>
      <c r="AR16" s="40" t="s">
        <v>129</v>
      </c>
      <c r="AS16" s="40" t="s">
        <v>277</v>
      </c>
      <c r="AT16" s="40" t="s">
        <v>125</v>
      </c>
      <c r="AU16" s="40" t="s">
        <v>271</v>
      </c>
    </row>
    <row r="17" spans="1:47" ht="252" x14ac:dyDescent="0.25">
      <c r="A17" s="28">
        <v>14</v>
      </c>
      <c r="B17" s="29" t="s">
        <v>35</v>
      </c>
      <c r="C17" s="30" t="s">
        <v>21</v>
      </c>
      <c r="D17" s="31" t="s">
        <v>171</v>
      </c>
      <c r="E17" s="31" t="s">
        <v>78</v>
      </c>
      <c r="F17" s="30" t="s">
        <v>77</v>
      </c>
      <c r="G17" s="30" t="s">
        <v>77</v>
      </c>
      <c r="H17" s="30" t="s">
        <v>77</v>
      </c>
      <c r="I17" s="33" t="s">
        <v>79</v>
      </c>
      <c r="J17" s="33" t="s">
        <v>79</v>
      </c>
      <c r="K17" s="33" t="s">
        <v>79</v>
      </c>
      <c r="L17" s="48" t="s">
        <v>337</v>
      </c>
      <c r="M17" s="46" t="s">
        <v>424</v>
      </c>
      <c r="N17" s="47">
        <v>3</v>
      </c>
      <c r="O17" s="34">
        <v>5</v>
      </c>
      <c r="P17" s="34">
        <v>3</v>
      </c>
      <c r="Q17" s="34">
        <v>1</v>
      </c>
      <c r="R17" s="34">
        <v>1</v>
      </c>
      <c r="S17" s="34">
        <f t="shared" si="0"/>
        <v>2.7000000000000006</v>
      </c>
      <c r="T17" s="34">
        <v>3</v>
      </c>
      <c r="U17" s="34">
        <v>4</v>
      </c>
      <c r="V17" s="34">
        <f t="shared" si="1"/>
        <v>3.6</v>
      </c>
      <c r="W17" s="35">
        <f t="shared" si="2"/>
        <v>9.7200000000000024</v>
      </c>
      <c r="X17" s="39" t="str">
        <f t="shared" si="3"/>
        <v>M</v>
      </c>
      <c r="Y17" s="36" t="s">
        <v>351</v>
      </c>
      <c r="Z17" s="37" t="s">
        <v>129</v>
      </c>
      <c r="AA17" s="34">
        <v>9</v>
      </c>
      <c r="AB17" s="34">
        <v>0</v>
      </c>
      <c r="AC17" s="34">
        <f t="shared" si="4"/>
        <v>9</v>
      </c>
      <c r="AD17" s="38">
        <f t="shared" si="5"/>
        <v>0.72000000000000242</v>
      </c>
      <c r="AE17" s="39" t="str">
        <f t="shared" si="6"/>
        <v>R</v>
      </c>
      <c r="AF17" s="40" t="s">
        <v>129</v>
      </c>
      <c r="AG17" s="40" t="s">
        <v>129</v>
      </c>
      <c r="AH17" s="40" t="s">
        <v>129</v>
      </c>
      <c r="AI17" s="40" t="s">
        <v>129</v>
      </c>
      <c r="AJ17" s="40" t="s">
        <v>129</v>
      </c>
      <c r="AK17" s="40" t="s">
        <v>129</v>
      </c>
      <c r="AL17" s="40" t="s">
        <v>129</v>
      </c>
      <c r="AM17" s="40" t="s">
        <v>129</v>
      </c>
      <c r="AN17" s="40" t="s">
        <v>129</v>
      </c>
      <c r="AO17" s="40" t="s">
        <v>129</v>
      </c>
      <c r="AP17" s="40" t="s">
        <v>129</v>
      </c>
      <c r="AQ17" s="40" t="s">
        <v>129</v>
      </c>
      <c r="AR17" s="40" t="s">
        <v>129</v>
      </c>
      <c r="AS17" s="53"/>
      <c r="AT17" s="53"/>
      <c r="AU17" s="53"/>
    </row>
    <row r="18" spans="1:47" ht="240" x14ac:dyDescent="0.25">
      <c r="A18" s="28">
        <v>15</v>
      </c>
      <c r="B18" s="29" t="s">
        <v>20</v>
      </c>
      <c r="C18" s="30" t="s">
        <v>310</v>
      </c>
      <c r="D18" s="31" t="s">
        <v>97</v>
      </c>
      <c r="E18" s="31" t="s">
        <v>78</v>
      </c>
      <c r="F18" s="30" t="s">
        <v>77</v>
      </c>
      <c r="G18" s="30" t="s">
        <v>77</v>
      </c>
      <c r="H18" s="30" t="s">
        <v>77</v>
      </c>
      <c r="I18" s="33" t="s">
        <v>79</v>
      </c>
      <c r="J18" s="33" t="s">
        <v>79</v>
      </c>
      <c r="K18" s="33" t="s">
        <v>79</v>
      </c>
      <c r="L18" s="48" t="s">
        <v>320</v>
      </c>
      <c r="M18" s="46" t="s">
        <v>425</v>
      </c>
      <c r="N18" s="47">
        <v>1</v>
      </c>
      <c r="O18" s="34">
        <v>1</v>
      </c>
      <c r="P18" s="34">
        <v>3</v>
      </c>
      <c r="Q18" s="34">
        <v>1</v>
      </c>
      <c r="R18" s="34">
        <v>1</v>
      </c>
      <c r="S18" s="34">
        <f t="shared" si="0"/>
        <v>1.3</v>
      </c>
      <c r="T18" s="34">
        <v>3</v>
      </c>
      <c r="U18" s="34">
        <v>5</v>
      </c>
      <c r="V18" s="34">
        <f t="shared" si="1"/>
        <v>4.2</v>
      </c>
      <c r="W18" s="35">
        <f t="shared" si="2"/>
        <v>5.4600000000000009</v>
      </c>
      <c r="X18" s="39" t="str">
        <f t="shared" si="3"/>
        <v>M</v>
      </c>
      <c r="Y18" s="36" t="s">
        <v>352</v>
      </c>
      <c r="Z18" s="37" t="s">
        <v>129</v>
      </c>
      <c r="AA18" s="34">
        <v>7</v>
      </c>
      <c r="AB18" s="34">
        <v>0</v>
      </c>
      <c r="AC18" s="34">
        <f t="shared" si="4"/>
        <v>7</v>
      </c>
      <c r="AD18" s="38">
        <f t="shared" si="5"/>
        <v>0.1</v>
      </c>
      <c r="AE18" s="39" t="str">
        <f t="shared" si="6"/>
        <v>R</v>
      </c>
      <c r="AF18" s="40" t="s">
        <v>129</v>
      </c>
      <c r="AG18" s="40" t="s">
        <v>129</v>
      </c>
      <c r="AH18" s="40" t="s">
        <v>129</v>
      </c>
      <c r="AI18" s="40" t="s">
        <v>129</v>
      </c>
      <c r="AJ18" s="40" t="s">
        <v>129</v>
      </c>
      <c r="AK18" s="40" t="s">
        <v>129</v>
      </c>
      <c r="AL18" s="40" t="s">
        <v>129</v>
      </c>
      <c r="AM18" s="40" t="s">
        <v>129</v>
      </c>
      <c r="AN18" s="40" t="s">
        <v>129</v>
      </c>
      <c r="AO18" s="40" t="s">
        <v>129</v>
      </c>
      <c r="AP18" s="40" t="s">
        <v>129</v>
      </c>
      <c r="AQ18" s="40" t="s">
        <v>129</v>
      </c>
      <c r="AR18" s="40" t="s">
        <v>129</v>
      </c>
      <c r="AS18" s="53"/>
      <c r="AT18" s="53"/>
      <c r="AU18" s="53"/>
    </row>
    <row r="19" spans="1:47" ht="240" x14ac:dyDescent="0.25">
      <c r="A19" s="28">
        <v>16</v>
      </c>
      <c r="B19" s="29" t="s">
        <v>20</v>
      </c>
      <c r="C19" s="30" t="s">
        <v>4</v>
      </c>
      <c r="D19" s="31" t="s">
        <v>172</v>
      </c>
      <c r="E19" s="31" t="s">
        <v>78</v>
      </c>
      <c r="F19" s="30" t="s">
        <v>77</v>
      </c>
      <c r="G19" s="30" t="s">
        <v>77</v>
      </c>
      <c r="H19" s="30" t="s">
        <v>77</v>
      </c>
      <c r="I19" s="33" t="s">
        <v>79</v>
      </c>
      <c r="J19" s="33" t="s">
        <v>79</v>
      </c>
      <c r="K19" s="33" t="s">
        <v>79</v>
      </c>
      <c r="L19" s="48" t="s">
        <v>320</v>
      </c>
      <c r="M19" s="36" t="s">
        <v>426</v>
      </c>
      <c r="N19" s="43">
        <v>1</v>
      </c>
      <c r="O19" s="34">
        <v>1</v>
      </c>
      <c r="P19" s="34">
        <v>3</v>
      </c>
      <c r="Q19" s="34">
        <v>1</v>
      </c>
      <c r="R19" s="34">
        <v>1</v>
      </c>
      <c r="S19" s="34">
        <f t="shared" si="0"/>
        <v>1.3</v>
      </c>
      <c r="T19" s="34">
        <v>3</v>
      </c>
      <c r="U19" s="34">
        <v>5</v>
      </c>
      <c r="V19" s="34">
        <f t="shared" si="1"/>
        <v>4.2</v>
      </c>
      <c r="W19" s="35">
        <f t="shared" si="2"/>
        <v>5.4600000000000009</v>
      </c>
      <c r="X19" s="39" t="str">
        <f t="shared" si="3"/>
        <v>M</v>
      </c>
      <c r="Y19" s="36" t="s">
        <v>353</v>
      </c>
      <c r="Z19" s="37" t="s">
        <v>129</v>
      </c>
      <c r="AA19" s="34">
        <v>7</v>
      </c>
      <c r="AB19" s="34">
        <v>0</v>
      </c>
      <c r="AC19" s="34">
        <f t="shared" si="4"/>
        <v>7</v>
      </c>
      <c r="AD19" s="38">
        <f t="shared" si="5"/>
        <v>0.1</v>
      </c>
      <c r="AE19" s="39" t="str">
        <f t="shared" si="6"/>
        <v>R</v>
      </c>
      <c r="AF19" s="40" t="s">
        <v>129</v>
      </c>
      <c r="AG19" s="40" t="s">
        <v>129</v>
      </c>
      <c r="AH19" s="40" t="s">
        <v>129</v>
      </c>
      <c r="AI19" s="40" t="s">
        <v>129</v>
      </c>
      <c r="AJ19" s="40" t="s">
        <v>129</v>
      </c>
      <c r="AK19" s="40" t="s">
        <v>129</v>
      </c>
      <c r="AL19" s="40" t="s">
        <v>129</v>
      </c>
      <c r="AM19" s="40" t="s">
        <v>129</v>
      </c>
      <c r="AN19" s="40" t="s">
        <v>129</v>
      </c>
      <c r="AO19" s="40" t="s">
        <v>129</v>
      </c>
      <c r="AP19" s="40" t="s">
        <v>129</v>
      </c>
      <c r="AQ19" s="40" t="s">
        <v>129</v>
      </c>
      <c r="AR19" s="40" t="s">
        <v>129</v>
      </c>
      <c r="AS19" s="53"/>
      <c r="AT19" s="53"/>
      <c r="AU19" s="53"/>
    </row>
    <row r="20" spans="1:47" ht="252" x14ac:dyDescent="0.25">
      <c r="A20" s="28">
        <v>17</v>
      </c>
      <c r="B20" s="29" t="s">
        <v>35</v>
      </c>
      <c r="C20" s="30" t="s">
        <v>56</v>
      </c>
      <c r="D20" s="31" t="s">
        <v>172</v>
      </c>
      <c r="E20" s="31" t="s">
        <v>78</v>
      </c>
      <c r="F20" s="30" t="s">
        <v>77</v>
      </c>
      <c r="G20" s="30" t="s">
        <v>77</v>
      </c>
      <c r="H20" s="30" t="s">
        <v>77</v>
      </c>
      <c r="I20" s="32" t="s">
        <v>79</v>
      </c>
      <c r="J20" s="33" t="s">
        <v>79</v>
      </c>
      <c r="K20" s="33" t="s">
        <v>79</v>
      </c>
      <c r="L20" s="48" t="s">
        <v>337</v>
      </c>
      <c r="M20" s="36" t="s">
        <v>427</v>
      </c>
      <c r="N20" s="47">
        <v>1</v>
      </c>
      <c r="O20" s="34">
        <v>1</v>
      </c>
      <c r="P20" s="34">
        <v>3</v>
      </c>
      <c r="Q20" s="34">
        <v>1</v>
      </c>
      <c r="R20" s="34">
        <v>1</v>
      </c>
      <c r="S20" s="34">
        <f t="shared" si="0"/>
        <v>1.3</v>
      </c>
      <c r="T20" s="34">
        <v>3</v>
      </c>
      <c r="U20" s="34">
        <v>5</v>
      </c>
      <c r="V20" s="34">
        <f t="shared" si="1"/>
        <v>4.2</v>
      </c>
      <c r="W20" s="35">
        <f t="shared" si="2"/>
        <v>5.4600000000000009</v>
      </c>
      <c r="X20" s="39" t="str">
        <f t="shared" si="3"/>
        <v>M</v>
      </c>
      <c r="Y20" s="36" t="s">
        <v>354</v>
      </c>
      <c r="Z20" s="37" t="s">
        <v>129</v>
      </c>
      <c r="AA20" s="34">
        <v>7</v>
      </c>
      <c r="AB20" s="34">
        <v>0</v>
      </c>
      <c r="AC20" s="34">
        <f t="shared" si="4"/>
        <v>7</v>
      </c>
      <c r="AD20" s="38">
        <f t="shared" si="5"/>
        <v>0.1</v>
      </c>
      <c r="AE20" s="39" t="str">
        <f t="shared" si="6"/>
        <v>R</v>
      </c>
      <c r="AF20" s="40" t="s">
        <v>129</v>
      </c>
      <c r="AG20" s="40" t="s">
        <v>129</v>
      </c>
      <c r="AH20" s="40" t="s">
        <v>129</v>
      </c>
      <c r="AI20" s="40" t="s">
        <v>129</v>
      </c>
      <c r="AJ20" s="40" t="s">
        <v>129</v>
      </c>
      <c r="AK20" s="40" t="s">
        <v>129</v>
      </c>
      <c r="AL20" s="40" t="s">
        <v>129</v>
      </c>
      <c r="AM20" s="40" t="s">
        <v>129</v>
      </c>
      <c r="AN20" s="40" t="s">
        <v>129</v>
      </c>
      <c r="AO20" s="40" t="s">
        <v>129</v>
      </c>
      <c r="AP20" s="40" t="s">
        <v>129</v>
      </c>
      <c r="AQ20" s="40" t="s">
        <v>129</v>
      </c>
      <c r="AR20" s="40" t="s">
        <v>129</v>
      </c>
      <c r="AS20" s="40" t="s">
        <v>299</v>
      </c>
      <c r="AT20" s="40" t="s">
        <v>125</v>
      </c>
      <c r="AU20" s="40" t="s">
        <v>172</v>
      </c>
    </row>
    <row r="21" spans="1:47" s="45" customFormat="1" ht="240" x14ac:dyDescent="0.2">
      <c r="A21" s="28">
        <v>18</v>
      </c>
      <c r="B21" s="29" t="s">
        <v>55</v>
      </c>
      <c r="C21" s="30" t="s">
        <v>28</v>
      </c>
      <c r="D21" s="31" t="s">
        <v>173</v>
      </c>
      <c r="E21" s="31" t="s">
        <v>86</v>
      </c>
      <c r="F21" s="30" t="s">
        <v>79</v>
      </c>
      <c r="G21" s="30" t="s">
        <v>406</v>
      </c>
      <c r="H21" s="30" t="s">
        <v>77</v>
      </c>
      <c r="I21" s="32" t="s">
        <v>79</v>
      </c>
      <c r="J21" s="33" t="s">
        <v>79</v>
      </c>
      <c r="K21" s="33" t="s">
        <v>79</v>
      </c>
      <c r="L21" s="48" t="s">
        <v>320</v>
      </c>
      <c r="M21" s="48" t="s">
        <v>428</v>
      </c>
      <c r="N21" s="49">
        <v>4</v>
      </c>
      <c r="O21" s="34">
        <v>5</v>
      </c>
      <c r="P21" s="34">
        <v>3</v>
      </c>
      <c r="Q21" s="34">
        <v>1</v>
      </c>
      <c r="R21" s="34">
        <v>5</v>
      </c>
      <c r="S21" s="34">
        <f t="shared" si="0"/>
        <v>3.5</v>
      </c>
      <c r="T21" s="34">
        <v>4</v>
      </c>
      <c r="U21" s="34">
        <v>5</v>
      </c>
      <c r="V21" s="34">
        <f t="shared" si="1"/>
        <v>4.5999999999999996</v>
      </c>
      <c r="W21" s="35">
        <f t="shared" si="2"/>
        <v>16.099999999999998</v>
      </c>
      <c r="X21" s="39" t="str">
        <f t="shared" si="3"/>
        <v>A</v>
      </c>
      <c r="Y21" s="36" t="s">
        <v>355</v>
      </c>
      <c r="Z21" s="37" t="s">
        <v>129</v>
      </c>
      <c r="AA21" s="34">
        <v>10</v>
      </c>
      <c r="AB21" s="34">
        <v>0</v>
      </c>
      <c r="AC21" s="34">
        <f t="shared" si="4"/>
        <v>10</v>
      </c>
      <c r="AD21" s="38">
        <f t="shared" si="5"/>
        <v>6.0999999999999979</v>
      </c>
      <c r="AE21" s="39" t="str">
        <f t="shared" si="6"/>
        <v>M</v>
      </c>
      <c r="AF21" s="40" t="s">
        <v>129</v>
      </c>
      <c r="AG21" s="40" t="s">
        <v>129</v>
      </c>
      <c r="AH21" s="40" t="s">
        <v>129</v>
      </c>
      <c r="AI21" s="40" t="s">
        <v>129</v>
      </c>
      <c r="AJ21" s="40" t="s">
        <v>129</v>
      </c>
      <c r="AK21" s="40" t="s">
        <v>129</v>
      </c>
      <c r="AL21" s="40" t="s">
        <v>129</v>
      </c>
      <c r="AM21" s="40" t="s">
        <v>129</v>
      </c>
      <c r="AN21" s="40" t="s">
        <v>129</v>
      </c>
      <c r="AO21" s="40" t="s">
        <v>129</v>
      </c>
      <c r="AP21" s="40" t="s">
        <v>129</v>
      </c>
      <c r="AQ21" s="40" t="s">
        <v>129</v>
      </c>
      <c r="AR21" s="40" t="s">
        <v>129</v>
      </c>
      <c r="AS21" s="40" t="s">
        <v>278</v>
      </c>
      <c r="AT21" s="40" t="s">
        <v>125</v>
      </c>
      <c r="AU21" s="40" t="s">
        <v>176</v>
      </c>
    </row>
    <row r="22" spans="1:47" s="45" customFormat="1" ht="240" x14ac:dyDescent="0.2">
      <c r="A22" s="28">
        <v>19</v>
      </c>
      <c r="B22" s="29" t="s">
        <v>55</v>
      </c>
      <c r="C22" s="30" t="s">
        <v>5</v>
      </c>
      <c r="D22" s="31" t="s">
        <v>174</v>
      </c>
      <c r="E22" s="31" t="s">
        <v>86</v>
      </c>
      <c r="F22" s="30" t="s">
        <v>79</v>
      </c>
      <c r="G22" s="30" t="s">
        <v>406</v>
      </c>
      <c r="H22" s="30" t="s">
        <v>77</v>
      </c>
      <c r="I22" s="32" t="s">
        <v>79</v>
      </c>
      <c r="J22" s="33" t="s">
        <v>79</v>
      </c>
      <c r="K22" s="33" t="s">
        <v>79</v>
      </c>
      <c r="L22" s="48" t="s">
        <v>320</v>
      </c>
      <c r="M22" s="48" t="s">
        <v>429</v>
      </c>
      <c r="N22" s="49">
        <v>4</v>
      </c>
      <c r="O22" s="34">
        <v>5</v>
      </c>
      <c r="P22" s="34">
        <v>3</v>
      </c>
      <c r="Q22" s="34">
        <v>1</v>
      </c>
      <c r="R22" s="34">
        <v>5</v>
      </c>
      <c r="S22" s="34">
        <f t="shared" si="0"/>
        <v>3.5</v>
      </c>
      <c r="T22" s="34">
        <v>4</v>
      </c>
      <c r="U22" s="34">
        <v>5</v>
      </c>
      <c r="V22" s="34">
        <f t="shared" si="1"/>
        <v>4.5999999999999996</v>
      </c>
      <c r="W22" s="35">
        <f t="shared" si="2"/>
        <v>16.099999999999998</v>
      </c>
      <c r="X22" s="39" t="str">
        <f t="shared" si="3"/>
        <v>A</v>
      </c>
      <c r="Y22" s="36" t="s">
        <v>355</v>
      </c>
      <c r="Z22" s="37" t="s">
        <v>129</v>
      </c>
      <c r="AA22" s="34">
        <v>10</v>
      </c>
      <c r="AB22" s="34">
        <v>0</v>
      </c>
      <c r="AC22" s="34">
        <f t="shared" si="4"/>
        <v>10</v>
      </c>
      <c r="AD22" s="38">
        <f t="shared" si="5"/>
        <v>6.0999999999999979</v>
      </c>
      <c r="AE22" s="39" t="str">
        <f t="shared" si="6"/>
        <v>M</v>
      </c>
      <c r="AF22" s="40" t="s">
        <v>129</v>
      </c>
      <c r="AG22" s="40" t="s">
        <v>129</v>
      </c>
      <c r="AH22" s="40" t="s">
        <v>129</v>
      </c>
      <c r="AI22" s="40" t="s">
        <v>129</v>
      </c>
      <c r="AJ22" s="40" t="s">
        <v>129</v>
      </c>
      <c r="AK22" s="40" t="s">
        <v>129</v>
      </c>
      <c r="AL22" s="40" t="s">
        <v>129</v>
      </c>
      <c r="AM22" s="40" t="s">
        <v>129</v>
      </c>
      <c r="AN22" s="40" t="s">
        <v>129</v>
      </c>
      <c r="AO22" s="40" t="s">
        <v>129</v>
      </c>
      <c r="AP22" s="40" t="s">
        <v>129</v>
      </c>
      <c r="AQ22" s="40" t="s">
        <v>129</v>
      </c>
      <c r="AR22" s="40" t="s">
        <v>129</v>
      </c>
      <c r="AS22" s="40" t="s">
        <v>468</v>
      </c>
      <c r="AT22" s="40" t="s">
        <v>125</v>
      </c>
      <c r="AU22" s="40" t="s">
        <v>176</v>
      </c>
    </row>
    <row r="23" spans="1:47" s="45" customFormat="1" ht="240" x14ac:dyDescent="0.2">
      <c r="A23" s="28">
        <v>20</v>
      </c>
      <c r="B23" s="29" t="s">
        <v>55</v>
      </c>
      <c r="C23" s="30" t="s">
        <v>68</v>
      </c>
      <c r="D23" s="31" t="s">
        <v>174</v>
      </c>
      <c r="E23" s="31" t="s">
        <v>86</v>
      </c>
      <c r="F23" s="30" t="s">
        <v>79</v>
      </c>
      <c r="G23" s="30" t="s">
        <v>406</v>
      </c>
      <c r="H23" s="30" t="s">
        <v>77</v>
      </c>
      <c r="I23" s="32" t="s">
        <v>79</v>
      </c>
      <c r="J23" s="33" t="s">
        <v>79</v>
      </c>
      <c r="K23" s="33" t="s">
        <v>79</v>
      </c>
      <c r="L23" s="48" t="s">
        <v>320</v>
      </c>
      <c r="M23" s="48" t="s">
        <v>430</v>
      </c>
      <c r="N23" s="49">
        <v>4</v>
      </c>
      <c r="O23" s="34">
        <v>5</v>
      </c>
      <c r="P23" s="34">
        <v>3</v>
      </c>
      <c r="Q23" s="34">
        <v>1</v>
      </c>
      <c r="R23" s="34">
        <v>5</v>
      </c>
      <c r="S23" s="34">
        <f t="shared" si="0"/>
        <v>3.5</v>
      </c>
      <c r="T23" s="34">
        <v>4</v>
      </c>
      <c r="U23" s="34">
        <v>5</v>
      </c>
      <c r="V23" s="34">
        <f t="shared" si="1"/>
        <v>4.5999999999999996</v>
      </c>
      <c r="W23" s="35">
        <f t="shared" si="2"/>
        <v>16.099999999999998</v>
      </c>
      <c r="X23" s="39" t="str">
        <f t="shared" si="3"/>
        <v>A</v>
      </c>
      <c r="Y23" s="36" t="s">
        <v>356</v>
      </c>
      <c r="Z23" s="37" t="s">
        <v>129</v>
      </c>
      <c r="AA23" s="34">
        <v>8</v>
      </c>
      <c r="AB23" s="34">
        <v>0</v>
      </c>
      <c r="AC23" s="34">
        <f t="shared" si="4"/>
        <v>8</v>
      </c>
      <c r="AD23" s="38">
        <f t="shared" si="5"/>
        <v>8.0999999999999979</v>
      </c>
      <c r="AE23" s="39" t="str">
        <f t="shared" si="6"/>
        <v>M</v>
      </c>
      <c r="AF23" s="40" t="s">
        <v>129</v>
      </c>
      <c r="AG23" s="40" t="s">
        <v>129</v>
      </c>
      <c r="AH23" s="40" t="s">
        <v>129</v>
      </c>
      <c r="AI23" s="40" t="s">
        <v>129</v>
      </c>
      <c r="AJ23" s="40" t="s">
        <v>141</v>
      </c>
      <c r="AK23" s="40" t="s">
        <v>175</v>
      </c>
      <c r="AL23" s="40" t="s">
        <v>142</v>
      </c>
      <c r="AM23" s="40" t="s">
        <v>176</v>
      </c>
      <c r="AN23" s="40" t="s">
        <v>408</v>
      </c>
      <c r="AO23" s="40" t="s">
        <v>143</v>
      </c>
      <c r="AP23" s="40" t="s">
        <v>286</v>
      </c>
      <c r="AQ23" s="40" t="s">
        <v>289</v>
      </c>
      <c r="AR23" s="40" t="s">
        <v>129</v>
      </c>
      <c r="AS23" s="52"/>
      <c r="AT23" s="52"/>
      <c r="AU23" s="52"/>
    </row>
    <row r="24" spans="1:47" s="45" customFormat="1" ht="240" x14ac:dyDescent="0.2">
      <c r="A24" s="28">
        <v>21</v>
      </c>
      <c r="B24" s="29" t="s">
        <v>55</v>
      </c>
      <c r="C24" s="30" t="s">
        <v>98</v>
      </c>
      <c r="D24" s="31" t="s">
        <v>177</v>
      </c>
      <c r="E24" s="31" t="s">
        <v>86</v>
      </c>
      <c r="F24" s="30" t="s">
        <v>79</v>
      </c>
      <c r="G24" s="30" t="s">
        <v>406</v>
      </c>
      <c r="H24" s="30" t="s">
        <v>77</v>
      </c>
      <c r="I24" s="32" t="s">
        <v>79</v>
      </c>
      <c r="J24" s="33" t="s">
        <v>79</v>
      </c>
      <c r="K24" s="33" t="s">
        <v>79</v>
      </c>
      <c r="L24" s="48" t="s">
        <v>320</v>
      </c>
      <c r="M24" s="48" t="s">
        <v>430</v>
      </c>
      <c r="N24" s="49">
        <v>4</v>
      </c>
      <c r="O24" s="34">
        <v>5</v>
      </c>
      <c r="P24" s="34">
        <v>3</v>
      </c>
      <c r="Q24" s="34">
        <v>1</v>
      </c>
      <c r="R24" s="34">
        <v>5</v>
      </c>
      <c r="S24" s="34">
        <f t="shared" si="0"/>
        <v>3.5</v>
      </c>
      <c r="T24" s="34">
        <v>4</v>
      </c>
      <c r="U24" s="34">
        <v>5</v>
      </c>
      <c r="V24" s="34">
        <f t="shared" si="1"/>
        <v>4.5999999999999996</v>
      </c>
      <c r="W24" s="35">
        <f t="shared" si="2"/>
        <v>16.099999999999998</v>
      </c>
      <c r="X24" s="39" t="str">
        <f t="shared" si="3"/>
        <v>A</v>
      </c>
      <c r="Y24" s="36" t="s">
        <v>356</v>
      </c>
      <c r="Z24" s="37" t="s">
        <v>129</v>
      </c>
      <c r="AA24" s="34">
        <v>10</v>
      </c>
      <c r="AB24" s="34">
        <v>0</v>
      </c>
      <c r="AC24" s="34">
        <f t="shared" si="4"/>
        <v>10</v>
      </c>
      <c r="AD24" s="38">
        <f t="shared" si="5"/>
        <v>6.0999999999999979</v>
      </c>
      <c r="AE24" s="39" t="str">
        <f t="shared" si="6"/>
        <v>M</v>
      </c>
      <c r="AF24" s="40" t="s">
        <v>129</v>
      </c>
      <c r="AG24" s="40" t="s">
        <v>129</v>
      </c>
      <c r="AH24" s="40" t="s">
        <v>129</v>
      </c>
      <c r="AI24" s="40" t="s">
        <v>129</v>
      </c>
      <c r="AJ24" s="40" t="s">
        <v>129</v>
      </c>
      <c r="AK24" s="40" t="s">
        <v>129</v>
      </c>
      <c r="AL24" s="40" t="s">
        <v>129</v>
      </c>
      <c r="AM24" s="40" t="s">
        <v>129</v>
      </c>
      <c r="AN24" s="40" t="s">
        <v>129</v>
      </c>
      <c r="AO24" s="40" t="s">
        <v>129</v>
      </c>
      <c r="AP24" s="40" t="s">
        <v>129</v>
      </c>
      <c r="AQ24" s="40" t="s">
        <v>129</v>
      </c>
      <c r="AR24" s="40" t="s">
        <v>129</v>
      </c>
      <c r="AS24" s="52"/>
      <c r="AT24" s="52"/>
      <c r="AU24" s="52"/>
    </row>
    <row r="25" spans="1:47" s="45" customFormat="1" ht="240" x14ac:dyDescent="0.2">
      <c r="A25" s="28">
        <v>22</v>
      </c>
      <c r="B25" s="29" t="s">
        <v>55</v>
      </c>
      <c r="C25" s="30" t="s">
        <v>69</v>
      </c>
      <c r="D25" s="31" t="s">
        <v>99</v>
      </c>
      <c r="E25" s="31" t="s">
        <v>86</v>
      </c>
      <c r="F25" s="30" t="s">
        <v>79</v>
      </c>
      <c r="G25" s="30" t="s">
        <v>406</v>
      </c>
      <c r="H25" s="30" t="s">
        <v>77</v>
      </c>
      <c r="I25" s="32" t="s">
        <v>79</v>
      </c>
      <c r="J25" s="33" t="s">
        <v>79</v>
      </c>
      <c r="K25" s="33" t="s">
        <v>79</v>
      </c>
      <c r="L25" s="48" t="s">
        <v>320</v>
      </c>
      <c r="M25" s="48" t="s">
        <v>431</v>
      </c>
      <c r="N25" s="49">
        <v>4</v>
      </c>
      <c r="O25" s="34">
        <v>5</v>
      </c>
      <c r="P25" s="34">
        <v>3</v>
      </c>
      <c r="Q25" s="34">
        <v>1</v>
      </c>
      <c r="R25" s="34">
        <v>5</v>
      </c>
      <c r="S25" s="34">
        <f t="shared" si="0"/>
        <v>3.5</v>
      </c>
      <c r="T25" s="34">
        <v>4</v>
      </c>
      <c r="U25" s="34">
        <v>5</v>
      </c>
      <c r="V25" s="34">
        <f t="shared" si="1"/>
        <v>4.5999999999999996</v>
      </c>
      <c r="W25" s="35">
        <f t="shared" si="2"/>
        <v>16.099999999999998</v>
      </c>
      <c r="X25" s="39" t="str">
        <f t="shared" si="3"/>
        <v>A</v>
      </c>
      <c r="Y25" s="36" t="s">
        <v>357</v>
      </c>
      <c r="Z25" s="37" t="s">
        <v>129</v>
      </c>
      <c r="AA25" s="34">
        <v>10</v>
      </c>
      <c r="AB25" s="34">
        <v>0</v>
      </c>
      <c r="AC25" s="34">
        <f t="shared" si="4"/>
        <v>10</v>
      </c>
      <c r="AD25" s="38">
        <f t="shared" si="5"/>
        <v>6.0999999999999979</v>
      </c>
      <c r="AE25" s="39" t="str">
        <f t="shared" si="6"/>
        <v>M</v>
      </c>
      <c r="AF25" s="40" t="s">
        <v>129</v>
      </c>
      <c r="AG25" s="40" t="s">
        <v>129</v>
      </c>
      <c r="AH25" s="40" t="s">
        <v>129</v>
      </c>
      <c r="AI25" s="40" t="s">
        <v>129</v>
      </c>
      <c r="AJ25" s="40" t="s">
        <v>129</v>
      </c>
      <c r="AK25" s="40" t="s">
        <v>129</v>
      </c>
      <c r="AL25" s="40" t="s">
        <v>129</v>
      </c>
      <c r="AM25" s="40" t="s">
        <v>129</v>
      </c>
      <c r="AN25" s="40" t="s">
        <v>129</v>
      </c>
      <c r="AO25" s="40" t="s">
        <v>129</v>
      </c>
      <c r="AP25" s="40" t="s">
        <v>129</v>
      </c>
      <c r="AQ25" s="40" t="s">
        <v>129</v>
      </c>
      <c r="AR25" s="40" t="s">
        <v>129</v>
      </c>
      <c r="AS25" s="52"/>
      <c r="AT25" s="52"/>
      <c r="AU25" s="52"/>
    </row>
    <row r="26" spans="1:47" ht="240" x14ac:dyDescent="0.25">
      <c r="A26" s="28">
        <v>23</v>
      </c>
      <c r="B26" s="29" t="s">
        <v>27</v>
      </c>
      <c r="C26" s="30" t="s">
        <v>36</v>
      </c>
      <c r="D26" s="31" t="s">
        <v>178</v>
      </c>
      <c r="E26" s="31" t="s">
        <v>90</v>
      </c>
      <c r="F26" s="30" t="s">
        <v>79</v>
      </c>
      <c r="G26" s="30" t="s">
        <v>406</v>
      </c>
      <c r="H26" s="30" t="s">
        <v>77</v>
      </c>
      <c r="I26" s="32" t="s">
        <v>87</v>
      </c>
      <c r="J26" s="33" t="s">
        <v>79</v>
      </c>
      <c r="K26" s="33" t="s">
        <v>79</v>
      </c>
      <c r="L26" s="48" t="s">
        <v>320</v>
      </c>
      <c r="M26" s="36" t="s">
        <v>432</v>
      </c>
      <c r="N26" s="43">
        <v>3</v>
      </c>
      <c r="O26" s="34">
        <v>3</v>
      </c>
      <c r="P26" s="34">
        <v>3</v>
      </c>
      <c r="Q26" s="34">
        <v>1</v>
      </c>
      <c r="R26" s="34">
        <v>5</v>
      </c>
      <c r="S26" s="34">
        <f t="shared" si="0"/>
        <v>2.8000000000000003</v>
      </c>
      <c r="T26" s="34">
        <v>4</v>
      </c>
      <c r="U26" s="34">
        <v>5</v>
      </c>
      <c r="V26" s="34">
        <f t="shared" si="1"/>
        <v>4.5999999999999996</v>
      </c>
      <c r="W26" s="35">
        <f t="shared" si="2"/>
        <v>12.88</v>
      </c>
      <c r="X26" s="39" t="str">
        <f t="shared" si="3"/>
        <v>M</v>
      </c>
      <c r="Y26" s="36" t="s">
        <v>358</v>
      </c>
      <c r="Z26" s="37" t="s">
        <v>129</v>
      </c>
      <c r="AA26" s="34">
        <v>10</v>
      </c>
      <c r="AB26" s="34">
        <v>0</v>
      </c>
      <c r="AC26" s="34">
        <f t="shared" si="4"/>
        <v>10</v>
      </c>
      <c r="AD26" s="38">
        <f t="shared" si="5"/>
        <v>2.8800000000000008</v>
      </c>
      <c r="AE26" s="39" t="str">
        <f t="shared" si="6"/>
        <v>B</v>
      </c>
      <c r="AF26" s="40" t="s">
        <v>129</v>
      </c>
      <c r="AG26" s="40" t="s">
        <v>129</v>
      </c>
      <c r="AH26" s="40" t="s">
        <v>129</v>
      </c>
      <c r="AI26" s="40" t="s">
        <v>129</v>
      </c>
      <c r="AJ26" s="40" t="s">
        <v>129</v>
      </c>
      <c r="AK26" s="40" t="s">
        <v>129</v>
      </c>
      <c r="AL26" s="40" t="s">
        <v>129</v>
      </c>
      <c r="AM26" s="40" t="s">
        <v>129</v>
      </c>
      <c r="AN26" s="40" t="s">
        <v>129</v>
      </c>
      <c r="AO26" s="40" t="s">
        <v>129</v>
      </c>
      <c r="AP26" s="40" t="s">
        <v>129</v>
      </c>
      <c r="AQ26" s="40" t="s">
        <v>129</v>
      </c>
      <c r="AR26" s="40" t="s">
        <v>129</v>
      </c>
      <c r="AS26" s="40"/>
      <c r="AT26" s="40"/>
      <c r="AU26" s="40"/>
    </row>
    <row r="27" spans="1:47" ht="240" x14ac:dyDescent="0.25">
      <c r="A27" s="28">
        <v>24</v>
      </c>
      <c r="B27" s="29" t="s">
        <v>27</v>
      </c>
      <c r="C27" s="30" t="s">
        <v>38</v>
      </c>
      <c r="D27" s="31" t="s">
        <v>179</v>
      </c>
      <c r="E27" s="31" t="s">
        <v>90</v>
      </c>
      <c r="F27" s="30" t="s">
        <v>79</v>
      </c>
      <c r="G27" s="30" t="s">
        <v>406</v>
      </c>
      <c r="H27" s="30" t="s">
        <v>77</v>
      </c>
      <c r="I27" s="32" t="s">
        <v>87</v>
      </c>
      <c r="J27" s="33" t="s">
        <v>79</v>
      </c>
      <c r="K27" s="33" t="s">
        <v>79</v>
      </c>
      <c r="L27" s="48" t="s">
        <v>320</v>
      </c>
      <c r="M27" s="36" t="s">
        <v>433</v>
      </c>
      <c r="N27" s="43">
        <v>1</v>
      </c>
      <c r="O27" s="34">
        <v>4</v>
      </c>
      <c r="P27" s="34">
        <v>3</v>
      </c>
      <c r="Q27" s="34">
        <v>1</v>
      </c>
      <c r="R27" s="34">
        <v>5</v>
      </c>
      <c r="S27" s="34">
        <f t="shared" si="0"/>
        <v>2.15</v>
      </c>
      <c r="T27" s="34">
        <v>4</v>
      </c>
      <c r="U27" s="34">
        <v>5</v>
      </c>
      <c r="V27" s="34">
        <f t="shared" si="1"/>
        <v>4.5999999999999996</v>
      </c>
      <c r="W27" s="35">
        <f t="shared" si="2"/>
        <v>9.8899999999999988</v>
      </c>
      <c r="X27" s="39" t="str">
        <f t="shared" si="3"/>
        <v>M</v>
      </c>
      <c r="Y27" s="36" t="s">
        <v>359</v>
      </c>
      <c r="Z27" s="37" t="s">
        <v>129</v>
      </c>
      <c r="AA27" s="34">
        <v>10</v>
      </c>
      <c r="AB27" s="34">
        <v>0</v>
      </c>
      <c r="AC27" s="34">
        <f t="shared" si="4"/>
        <v>10</v>
      </c>
      <c r="AD27" s="38">
        <f t="shared" si="5"/>
        <v>0.1</v>
      </c>
      <c r="AE27" s="39" t="str">
        <f t="shared" si="6"/>
        <v>R</v>
      </c>
      <c r="AF27" s="40" t="s">
        <v>129</v>
      </c>
      <c r="AG27" s="40" t="s">
        <v>129</v>
      </c>
      <c r="AH27" s="40" t="s">
        <v>129</v>
      </c>
      <c r="AI27" s="40" t="s">
        <v>129</v>
      </c>
      <c r="AJ27" s="40" t="s">
        <v>129</v>
      </c>
      <c r="AK27" s="40" t="s">
        <v>129</v>
      </c>
      <c r="AL27" s="40" t="s">
        <v>129</v>
      </c>
      <c r="AM27" s="40" t="s">
        <v>129</v>
      </c>
      <c r="AN27" s="40" t="s">
        <v>129</v>
      </c>
      <c r="AO27" s="40" t="s">
        <v>129</v>
      </c>
      <c r="AP27" s="40" t="s">
        <v>129</v>
      </c>
      <c r="AQ27" s="40" t="s">
        <v>129</v>
      </c>
      <c r="AR27" s="40" t="s">
        <v>129</v>
      </c>
      <c r="AS27" s="40" t="s">
        <v>300</v>
      </c>
      <c r="AT27" s="40" t="s">
        <v>125</v>
      </c>
      <c r="AU27" s="40" t="s">
        <v>176</v>
      </c>
    </row>
    <row r="28" spans="1:47" ht="240" x14ac:dyDescent="0.25">
      <c r="A28" s="28">
        <v>25</v>
      </c>
      <c r="B28" s="29" t="s">
        <v>27</v>
      </c>
      <c r="C28" s="30" t="s">
        <v>28</v>
      </c>
      <c r="D28" s="31" t="s">
        <v>180</v>
      </c>
      <c r="E28" s="31" t="s">
        <v>90</v>
      </c>
      <c r="F28" s="30" t="s">
        <v>79</v>
      </c>
      <c r="G28" s="30" t="s">
        <v>406</v>
      </c>
      <c r="H28" s="30" t="s">
        <v>77</v>
      </c>
      <c r="I28" s="32" t="s">
        <v>87</v>
      </c>
      <c r="J28" s="33" t="s">
        <v>79</v>
      </c>
      <c r="K28" s="33" t="s">
        <v>79</v>
      </c>
      <c r="L28" s="48" t="s">
        <v>320</v>
      </c>
      <c r="M28" s="36" t="s">
        <v>434</v>
      </c>
      <c r="N28" s="43">
        <v>4</v>
      </c>
      <c r="O28" s="34">
        <v>3</v>
      </c>
      <c r="P28" s="34">
        <v>3</v>
      </c>
      <c r="Q28" s="34">
        <v>1</v>
      </c>
      <c r="R28" s="34">
        <v>5</v>
      </c>
      <c r="S28" s="34">
        <f t="shared" si="0"/>
        <v>3.2</v>
      </c>
      <c r="T28" s="34">
        <v>4</v>
      </c>
      <c r="U28" s="34">
        <v>5</v>
      </c>
      <c r="V28" s="34">
        <f t="shared" si="1"/>
        <v>4.5999999999999996</v>
      </c>
      <c r="W28" s="35">
        <f t="shared" si="2"/>
        <v>14.719999999999999</v>
      </c>
      <c r="X28" s="39" t="str">
        <f t="shared" si="3"/>
        <v>M</v>
      </c>
      <c r="Y28" s="36" t="s">
        <v>360</v>
      </c>
      <c r="Z28" s="37" t="s">
        <v>129</v>
      </c>
      <c r="AA28" s="34">
        <v>10</v>
      </c>
      <c r="AB28" s="34">
        <v>0</v>
      </c>
      <c r="AC28" s="34">
        <f t="shared" si="4"/>
        <v>10</v>
      </c>
      <c r="AD28" s="38">
        <f t="shared" si="5"/>
        <v>4.7199999999999989</v>
      </c>
      <c r="AE28" s="39" t="str">
        <f t="shared" si="6"/>
        <v>B</v>
      </c>
      <c r="AF28" s="40" t="s">
        <v>129</v>
      </c>
      <c r="AG28" s="40" t="s">
        <v>129</v>
      </c>
      <c r="AH28" s="40" t="s">
        <v>129</v>
      </c>
      <c r="AI28" s="40" t="s">
        <v>129</v>
      </c>
      <c r="AJ28" s="40" t="s">
        <v>129</v>
      </c>
      <c r="AK28" s="40" t="s">
        <v>129</v>
      </c>
      <c r="AL28" s="40" t="s">
        <v>129</v>
      </c>
      <c r="AM28" s="40" t="s">
        <v>129</v>
      </c>
      <c r="AN28" s="40" t="s">
        <v>129</v>
      </c>
      <c r="AO28" s="40" t="s">
        <v>129</v>
      </c>
      <c r="AP28" s="40" t="s">
        <v>129</v>
      </c>
      <c r="AQ28" s="40" t="s">
        <v>129</v>
      </c>
      <c r="AR28" s="40" t="s">
        <v>129</v>
      </c>
      <c r="AS28" s="53"/>
      <c r="AT28" s="53"/>
      <c r="AU28" s="53"/>
    </row>
    <row r="29" spans="1:47" ht="240" x14ac:dyDescent="0.25">
      <c r="A29" s="28">
        <v>26</v>
      </c>
      <c r="B29" s="29" t="s">
        <v>27</v>
      </c>
      <c r="C29" s="30" t="s">
        <v>5</v>
      </c>
      <c r="D29" s="31" t="s">
        <v>181</v>
      </c>
      <c r="E29" s="31" t="s">
        <v>90</v>
      </c>
      <c r="F29" s="30" t="s">
        <v>79</v>
      </c>
      <c r="G29" s="30" t="s">
        <v>406</v>
      </c>
      <c r="H29" s="30" t="s">
        <v>77</v>
      </c>
      <c r="I29" s="32" t="s">
        <v>87</v>
      </c>
      <c r="J29" s="33" t="s">
        <v>79</v>
      </c>
      <c r="K29" s="33" t="s">
        <v>79</v>
      </c>
      <c r="L29" s="48" t="s">
        <v>320</v>
      </c>
      <c r="M29" s="36" t="s">
        <v>435</v>
      </c>
      <c r="N29" s="43">
        <v>4</v>
      </c>
      <c r="O29" s="34">
        <v>5</v>
      </c>
      <c r="P29" s="34">
        <v>3</v>
      </c>
      <c r="Q29" s="34">
        <v>1</v>
      </c>
      <c r="R29" s="34">
        <v>5</v>
      </c>
      <c r="S29" s="34">
        <f t="shared" si="0"/>
        <v>3.5</v>
      </c>
      <c r="T29" s="34">
        <v>4</v>
      </c>
      <c r="U29" s="34">
        <v>5</v>
      </c>
      <c r="V29" s="34">
        <f t="shared" si="1"/>
        <v>4.5999999999999996</v>
      </c>
      <c r="W29" s="35">
        <f t="shared" si="2"/>
        <v>16.099999999999998</v>
      </c>
      <c r="X29" s="39" t="str">
        <f t="shared" si="3"/>
        <v>A</v>
      </c>
      <c r="Y29" s="36" t="s">
        <v>361</v>
      </c>
      <c r="Z29" s="37" t="s">
        <v>129</v>
      </c>
      <c r="AA29" s="34">
        <v>8</v>
      </c>
      <c r="AB29" s="34">
        <v>0</v>
      </c>
      <c r="AC29" s="34">
        <f t="shared" si="4"/>
        <v>8</v>
      </c>
      <c r="AD29" s="38">
        <f t="shared" si="5"/>
        <v>8.0999999999999979</v>
      </c>
      <c r="AE29" s="39" t="str">
        <f t="shared" si="6"/>
        <v>M</v>
      </c>
      <c r="AF29" s="40" t="s">
        <v>129</v>
      </c>
      <c r="AG29" s="40" t="s">
        <v>129</v>
      </c>
      <c r="AH29" s="40" t="s">
        <v>129</v>
      </c>
      <c r="AI29" s="40" t="s">
        <v>129</v>
      </c>
      <c r="AJ29" s="40" t="s">
        <v>144</v>
      </c>
      <c r="AK29" s="40" t="s">
        <v>285</v>
      </c>
      <c r="AL29" s="40" t="s">
        <v>142</v>
      </c>
      <c r="AM29" s="40" t="s">
        <v>176</v>
      </c>
      <c r="AN29" s="40" t="s">
        <v>408</v>
      </c>
      <c r="AO29" s="40" t="s">
        <v>143</v>
      </c>
      <c r="AP29" s="40" t="s">
        <v>286</v>
      </c>
      <c r="AQ29" s="40" t="s">
        <v>289</v>
      </c>
      <c r="AR29" s="40" t="s">
        <v>129</v>
      </c>
      <c r="AS29" s="40" t="s">
        <v>301</v>
      </c>
      <c r="AT29" s="40" t="s">
        <v>125</v>
      </c>
      <c r="AU29" s="40" t="s">
        <v>176</v>
      </c>
    </row>
    <row r="30" spans="1:47" ht="240" x14ac:dyDescent="0.25">
      <c r="A30" s="28">
        <v>27</v>
      </c>
      <c r="B30" s="29" t="s">
        <v>27</v>
      </c>
      <c r="C30" s="30" t="s">
        <v>7</v>
      </c>
      <c r="D30" s="31" t="s">
        <v>182</v>
      </c>
      <c r="E30" s="31" t="s">
        <v>90</v>
      </c>
      <c r="F30" s="30" t="s">
        <v>79</v>
      </c>
      <c r="G30" s="30" t="s">
        <v>406</v>
      </c>
      <c r="H30" s="30" t="s">
        <v>77</v>
      </c>
      <c r="I30" s="32" t="s">
        <v>87</v>
      </c>
      <c r="J30" s="33" t="s">
        <v>79</v>
      </c>
      <c r="K30" s="33" t="s">
        <v>79</v>
      </c>
      <c r="L30" s="48" t="s">
        <v>320</v>
      </c>
      <c r="M30" s="36" t="s">
        <v>436</v>
      </c>
      <c r="N30" s="43">
        <v>4</v>
      </c>
      <c r="O30" s="34">
        <v>3</v>
      </c>
      <c r="P30" s="34">
        <v>3</v>
      </c>
      <c r="Q30" s="34">
        <v>1</v>
      </c>
      <c r="R30" s="34">
        <v>5</v>
      </c>
      <c r="S30" s="34">
        <f t="shared" si="0"/>
        <v>3.2</v>
      </c>
      <c r="T30" s="34">
        <v>4</v>
      </c>
      <c r="U30" s="34">
        <v>5</v>
      </c>
      <c r="V30" s="34">
        <f t="shared" si="1"/>
        <v>4.5999999999999996</v>
      </c>
      <c r="W30" s="35">
        <f t="shared" ref="W30:W61" si="7">S30*V30</f>
        <v>14.719999999999999</v>
      </c>
      <c r="X30" s="39" t="str">
        <f t="shared" si="3"/>
        <v>M</v>
      </c>
      <c r="Y30" s="36" t="s">
        <v>362</v>
      </c>
      <c r="Z30" s="37" t="s">
        <v>129</v>
      </c>
      <c r="AA30" s="34">
        <v>10</v>
      </c>
      <c r="AB30" s="34">
        <v>0</v>
      </c>
      <c r="AC30" s="34">
        <f t="shared" ref="AC30:AC53" si="8">AA30-AB30</f>
        <v>10</v>
      </c>
      <c r="AD30" s="38">
        <f t="shared" ref="AD30:AD53" si="9">IF(W30-AC30&gt;0.1,W30-AC30,IF(W30-AC30&lt;=0.1,0.1))</f>
        <v>4.7199999999999989</v>
      </c>
      <c r="AE30" s="39" t="str">
        <f t="shared" si="6"/>
        <v>B</v>
      </c>
      <c r="AF30" s="40" t="s">
        <v>129</v>
      </c>
      <c r="AG30" s="40" t="s">
        <v>129</v>
      </c>
      <c r="AH30" s="40" t="s">
        <v>129</v>
      </c>
      <c r="AI30" s="40" t="s">
        <v>129</v>
      </c>
      <c r="AJ30" s="40" t="s">
        <v>129</v>
      </c>
      <c r="AK30" s="40" t="s">
        <v>129</v>
      </c>
      <c r="AL30" s="40" t="s">
        <v>129</v>
      </c>
      <c r="AM30" s="40" t="s">
        <v>129</v>
      </c>
      <c r="AN30" s="40" t="s">
        <v>129</v>
      </c>
      <c r="AO30" s="40" t="s">
        <v>129</v>
      </c>
      <c r="AP30" s="40" t="s">
        <v>129</v>
      </c>
      <c r="AQ30" s="40" t="s">
        <v>129</v>
      </c>
      <c r="AR30" s="40" t="s">
        <v>129</v>
      </c>
      <c r="AS30" s="53"/>
      <c r="AT30" s="53"/>
      <c r="AU30" s="53"/>
    </row>
    <row r="31" spans="1:47" ht="240" x14ac:dyDescent="0.25">
      <c r="A31" s="28">
        <v>28</v>
      </c>
      <c r="B31" s="29" t="s">
        <v>27</v>
      </c>
      <c r="C31" s="30" t="s">
        <v>12</v>
      </c>
      <c r="D31" s="31" t="s">
        <v>183</v>
      </c>
      <c r="E31" s="31" t="s">
        <v>90</v>
      </c>
      <c r="F31" s="30" t="s">
        <v>79</v>
      </c>
      <c r="G31" s="30" t="s">
        <v>406</v>
      </c>
      <c r="H31" s="30" t="s">
        <v>77</v>
      </c>
      <c r="I31" s="32" t="s">
        <v>87</v>
      </c>
      <c r="J31" s="33" t="s">
        <v>79</v>
      </c>
      <c r="K31" s="33" t="s">
        <v>79</v>
      </c>
      <c r="L31" s="48" t="s">
        <v>320</v>
      </c>
      <c r="M31" s="36" t="s">
        <v>437</v>
      </c>
      <c r="N31" s="43">
        <v>4</v>
      </c>
      <c r="O31" s="34">
        <v>5</v>
      </c>
      <c r="P31" s="34">
        <v>3</v>
      </c>
      <c r="Q31" s="34">
        <v>1</v>
      </c>
      <c r="R31" s="34">
        <v>5</v>
      </c>
      <c r="S31" s="34">
        <f t="shared" si="0"/>
        <v>3.5</v>
      </c>
      <c r="T31" s="34">
        <v>4</v>
      </c>
      <c r="U31" s="34">
        <v>5</v>
      </c>
      <c r="V31" s="34">
        <f t="shared" si="1"/>
        <v>4.5999999999999996</v>
      </c>
      <c r="W31" s="35">
        <f t="shared" si="7"/>
        <v>16.099999999999998</v>
      </c>
      <c r="X31" s="39" t="str">
        <f t="shared" si="3"/>
        <v>A</v>
      </c>
      <c r="Y31" s="36" t="s">
        <v>363</v>
      </c>
      <c r="Z31" s="37" t="s">
        <v>129</v>
      </c>
      <c r="AA31" s="34">
        <v>10</v>
      </c>
      <c r="AB31" s="34">
        <v>0</v>
      </c>
      <c r="AC31" s="34">
        <f t="shared" si="8"/>
        <v>10</v>
      </c>
      <c r="AD31" s="38">
        <f t="shared" si="9"/>
        <v>6.0999999999999979</v>
      </c>
      <c r="AE31" s="39" t="str">
        <f t="shared" si="6"/>
        <v>M</v>
      </c>
      <c r="AF31" s="40" t="s">
        <v>129</v>
      </c>
      <c r="AG31" s="40" t="s">
        <v>129</v>
      </c>
      <c r="AH31" s="40" t="s">
        <v>129</v>
      </c>
      <c r="AI31" s="40" t="s">
        <v>129</v>
      </c>
      <c r="AJ31" s="40" t="s">
        <v>129</v>
      </c>
      <c r="AK31" s="40" t="s">
        <v>129</v>
      </c>
      <c r="AL31" s="40" t="s">
        <v>129</v>
      </c>
      <c r="AM31" s="40" t="s">
        <v>129</v>
      </c>
      <c r="AN31" s="40" t="s">
        <v>129</v>
      </c>
      <c r="AO31" s="40" t="s">
        <v>129</v>
      </c>
      <c r="AP31" s="40" t="s">
        <v>129</v>
      </c>
      <c r="AQ31" s="40" t="s">
        <v>129</v>
      </c>
      <c r="AR31" s="40" t="s">
        <v>129</v>
      </c>
      <c r="AS31" s="40" t="s">
        <v>469</v>
      </c>
      <c r="AT31" s="40" t="s">
        <v>125</v>
      </c>
      <c r="AU31" s="40" t="s">
        <v>176</v>
      </c>
    </row>
    <row r="32" spans="1:47" ht="240" x14ac:dyDescent="0.25">
      <c r="A32" s="28">
        <v>29</v>
      </c>
      <c r="B32" s="29" t="s">
        <v>27</v>
      </c>
      <c r="C32" s="30" t="s">
        <v>74</v>
      </c>
      <c r="D32" s="31" t="s">
        <v>179</v>
      </c>
      <c r="E32" s="31" t="s">
        <v>90</v>
      </c>
      <c r="F32" s="30" t="s">
        <v>79</v>
      </c>
      <c r="G32" s="30" t="s">
        <v>406</v>
      </c>
      <c r="H32" s="30" t="s">
        <v>77</v>
      </c>
      <c r="I32" s="32" t="s">
        <v>87</v>
      </c>
      <c r="J32" s="33" t="s">
        <v>79</v>
      </c>
      <c r="K32" s="33" t="s">
        <v>79</v>
      </c>
      <c r="L32" s="48" t="s">
        <v>320</v>
      </c>
      <c r="M32" s="36" t="s">
        <v>438</v>
      </c>
      <c r="N32" s="43">
        <v>2</v>
      </c>
      <c r="O32" s="34">
        <v>5</v>
      </c>
      <c r="P32" s="34">
        <v>3</v>
      </c>
      <c r="Q32" s="34">
        <v>1</v>
      </c>
      <c r="R32" s="34">
        <v>5</v>
      </c>
      <c r="S32" s="34">
        <f t="shared" si="0"/>
        <v>2.7</v>
      </c>
      <c r="T32" s="34">
        <v>4</v>
      </c>
      <c r="U32" s="34">
        <v>5</v>
      </c>
      <c r="V32" s="34">
        <f t="shared" si="1"/>
        <v>4.5999999999999996</v>
      </c>
      <c r="W32" s="35">
        <f t="shared" si="7"/>
        <v>12.42</v>
      </c>
      <c r="X32" s="39" t="str">
        <f t="shared" si="3"/>
        <v>M</v>
      </c>
      <c r="Y32" s="36" t="s">
        <v>364</v>
      </c>
      <c r="Z32" s="37" t="s">
        <v>129</v>
      </c>
      <c r="AA32" s="34">
        <v>10</v>
      </c>
      <c r="AB32" s="34">
        <v>0</v>
      </c>
      <c r="AC32" s="34">
        <f t="shared" si="8"/>
        <v>10</v>
      </c>
      <c r="AD32" s="38">
        <f t="shared" si="9"/>
        <v>2.42</v>
      </c>
      <c r="AE32" s="39" t="str">
        <f t="shared" si="6"/>
        <v>B</v>
      </c>
      <c r="AF32" s="40" t="s">
        <v>129</v>
      </c>
      <c r="AG32" s="40" t="s">
        <v>129</v>
      </c>
      <c r="AH32" s="40" t="s">
        <v>129</v>
      </c>
      <c r="AI32" s="40" t="s">
        <v>129</v>
      </c>
      <c r="AJ32" s="40" t="s">
        <v>129</v>
      </c>
      <c r="AK32" s="40" t="s">
        <v>129</v>
      </c>
      <c r="AL32" s="40" t="s">
        <v>129</v>
      </c>
      <c r="AM32" s="40" t="s">
        <v>129</v>
      </c>
      <c r="AN32" s="40" t="s">
        <v>129</v>
      </c>
      <c r="AO32" s="40" t="s">
        <v>129</v>
      </c>
      <c r="AP32" s="40" t="s">
        <v>129</v>
      </c>
      <c r="AQ32" s="40" t="s">
        <v>129</v>
      </c>
      <c r="AR32" s="40" t="s">
        <v>129</v>
      </c>
      <c r="AS32" s="40" t="s">
        <v>302</v>
      </c>
      <c r="AT32" s="40" t="s">
        <v>125</v>
      </c>
      <c r="AU32" s="40" t="s">
        <v>176</v>
      </c>
    </row>
    <row r="33" spans="1:47" ht="276" x14ac:dyDescent="0.25">
      <c r="A33" s="28">
        <v>30</v>
      </c>
      <c r="B33" s="29" t="s">
        <v>27</v>
      </c>
      <c r="C33" s="30" t="s">
        <v>8</v>
      </c>
      <c r="D33" s="31" t="s">
        <v>184</v>
      </c>
      <c r="E33" s="31" t="s">
        <v>90</v>
      </c>
      <c r="F33" s="30" t="s">
        <v>79</v>
      </c>
      <c r="G33" s="30" t="s">
        <v>406</v>
      </c>
      <c r="H33" s="30" t="s">
        <v>77</v>
      </c>
      <c r="I33" s="32" t="s">
        <v>87</v>
      </c>
      <c r="J33" s="33" t="s">
        <v>79</v>
      </c>
      <c r="K33" s="33" t="s">
        <v>79</v>
      </c>
      <c r="L33" s="48" t="s">
        <v>320</v>
      </c>
      <c r="M33" s="31" t="s">
        <v>439</v>
      </c>
      <c r="N33" s="30">
        <v>4</v>
      </c>
      <c r="O33" s="34">
        <v>5</v>
      </c>
      <c r="P33" s="34">
        <v>3</v>
      </c>
      <c r="Q33" s="34">
        <v>1</v>
      </c>
      <c r="R33" s="34">
        <v>5</v>
      </c>
      <c r="S33" s="34">
        <f t="shared" si="0"/>
        <v>3.5</v>
      </c>
      <c r="T33" s="34">
        <v>4</v>
      </c>
      <c r="U33" s="34">
        <v>5</v>
      </c>
      <c r="V33" s="34">
        <f t="shared" si="1"/>
        <v>4.5999999999999996</v>
      </c>
      <c r="W33" s="35">
        <f t="shared" si="7"/>
        <v>16.099999999999998</v>
      </c>
      <c r="X33" s="39" t="str">
        <f t="shared" si="3"/>
        <v>A</v>
      </c>
      <c r="Y33" s="36" t="s">
        <v>365</v>
      </c>
      <c r="Z33" s="37" t="s">
        <v>129</v>
      </c>
      <c r="AA33" s="34">
        <v>10</v>
      </c>
      <c r="AB33" s="34">
        <v>0</v>
      </c>
      <c r="AC33" s="34">
        <f t="shared" si="8"/>
        <v>10</v>
      </c>
      <c r="AD33" s="38">
        <f t="shared" si="9"/>
        <v>6.0999999999999979</v>
      </c>
      <c r="AE33" s="39" t="str">
        <f t="shared" si="6"/>
        <v>M</v>
      </c>
      <c r="AF33" s="40" t="s">
        <v>129</v>
      </c>
      <c r="AG33" s="40" t="s">
        <v>129</v>
      </c>
      <c r="AH33" s="40" t="s">
        <v>129</v>
      </c>
      <c r="AI33" s="40" t="s">
        <v>129</v>
      </c>
      <c r="AJ33" s="40" t="s">
        <v>129</v>
      </c>
      <c r="AK33" s="40" t="s">
        <v>129</v>
      </c>
      <c r="AL33" s="40" t="s">
        <v>129</v>
      </c>
      <c r="AM33" s="40" t="s">
        <v>129</v>
      </c>
      <c r="AN33" s="40" t="s">
        <v>129</v>
      </c>
      <c r="AO33" s="40" t="s">
        <v>129</v>
      </c>
      <c r="AP33" s="40" t="s">
        <v>129</v>
      </c>
      <c r="AQ33" s="40" t="s">
        <v>129</v>
      </c>
      <c r="AR33" s="40" t="s">
        <v>129</v>
      </c>
      <c r="AS33" s="53"/>
      <c r="AT33" s="53"/>
      <c r="AU33" s="53"/>
    </row>
    <row r="34" spans="1:47" ht="264" x14ac:dyDescent="0.25">
      <c r="A34" s="28">
        <v>31</v>
      </c>
      <c r="B34" s="29" t="s">
        <v>27</v>
      </c>
      <c r="C34" s="30" t="s">
        <v>29</v>
      </c>
      <c r="D34" s="31" t="s">
        <v>184</v>
      </c>
      <c r="E34" s="31" t="s">
        <v>90</v>
      </c>
      <c r="F34" s="30" t="s">
        <v>79</v>
      </c>
      <c r="G34" s="30" t="s">
        <v>406</v>
      </c>
      <c r="H34" s="30" t="s">
        <v>77</v>
      </c>
      <c r="I34" s="32" t="s">
        <v>87</v>
      </c>
      <c r="J34" s="33" t="s">
        <v>79</v>
      </c>
      <c r="K34" s="33" t="s">
        <v>79</v>
      </c>
      <c r="L34" s="48" t="s">
        <v>320</v>
      </c>
      <c r="M34" s="31" t="s">
        <v>439</v>
      </c>
      <c r="N34" s="30">
        <v>3</v>
      </c>
      <c r="O34" s="34">
        <v>5</v>
      </c>
      <c r="P34" s="34">
        <v>3</v>
      </c>
      <c r="Q34" s="34">
        <v>1</v>
      </c>
      <c r="R34" s="34">
        <v>5</v>
      </c>
      <c r="S34" s="34">
        <f t="shared" si="0"/>
        <v>3.1000000000000005</v>
      </c>
      <c r="T34" s="34">
        <v>4</v>
      </c>
      <c r="U34" s="34">
        <v>5</v>
      </c>
      <c r="V34" s="34">
        <f t="shared" si="1"/>
        <v>4.5999999999999996</v>
      </c>
      <c r="W34" s="35">
        <f t="shared" si="7"/>
        <v>14.260000000000002</v>
      </c>
      <c r="X34" s="39" t="str">
        <f t="shared" si="3"/>
        <v>M</v>
      </c>
      <c r="Y34" s="36" t="s">
        <v>366</v>
      </c>
      <c r="Z34" s="37" t="s">
        <v>129</v>
      </c>
      <c r="AA34" s="34">
        <v>10</v>
      </c>
      <c r="AB34" s="34">
        <v>0</v>
      </c>
      <c r="AC34" s="34">
        <f t="shared" si="8"/>
        <v>10</v>
      </c>
      <c r="AD34" s="38">
        <f t="shared" si="9"/>
        <v>4.2600000000000016</v>
      </c>
      <c r="AE34" s="39" t="str">
        <f t="shared" si="6"/>
        <v>B</v>
      </c>
      <c r="AF34" s="40" t="s">
        <v>129</v>
      </c>
      <c r="AG34" s="40" t="s">
        <v>129</v>
      </c>
      <c r="AH34" s="40" t="s">
        <v>129</v>
      </c>
      <c r="AI34" s="40" t="s">
        <v>129</v>
      </c>
      <c r="AJ34" s="40" t="s">
        <v>129</v>
      </c>
      <c r="AK34" s="40" t="s">
        <v>129</v>
      </c>
      <c r="AL34" s="40" t="s">
        <v>129</v>
      </c>
      <c r="AM34" s="40" t="s">
        <v>129</v>
      </c>
      <c r="AN34" s="40" t="s">
        <v>129</v>
      </c>
      <c r="AO34" s="40" t="s">
        <v>129</v>
      </c>
      <c r="AP34" s="40" t="s">
        <v>129</v>
      </c>
      <c r="AQ34" s="40" t="s">
        <v>129</v>
      </c>
      <c r="AR34" s="40" t="s">
        <v>129</v>
      </c>
      <c r="AS34" s="53"/>
      <c r="AT34" s="53"/>
      <c r="AU34" s="53"/>
    </row>
    <row r="35" spans="1:47" ht="276" x14ac:dyDescent="0.25">
      <c r="A35" s="28">
        <v>32</v>
      </c>
      <c r="B35" s="29" t="s">
        <v>27</v>
      </c>
      <c r="C35" s="30" t="s">
        <v>13</v>
      </c>
      <c r="D35" s="31" t="s">
        <v>182</v>
      </c>
      <c r="E35" s="31" t="s">
        <v>90</v>
      </c>
      <c r="F35" s="30" t="s">
        <v>79</v>
      </c>
      <c r="G35" s="30" t="s">
        <v>406</v>
      </c>
      <c r="H35" s="30" t="s">
        <v>77</v>
      </c>
      <c r="I35" s="32" t="s">
        <v>87</v>
      </c>
      <c r="J35" s="33" t="s">
        <v>79</v>
      </c>
      <c r="K35" s="33" t="s">
        <v>79</v>
      </c>
      <c r="L35" s="48" t="s">
        <v>320</v>
      </c>
      <c r="M35" s="31" t="s">
        <v>440</v>
      </c>
      <c r="N35" s="30">
        <v>4</v>
      </c>
      <c r="O35" s="34">
        <v>3</v>
      </c>
      <c r="P35" s="34">
        <v>3</v>
      </c>
      <c r="Q35" s="34">
        <v>1</v>
      </c>
      <c r="R35" s="34">
        <v>5</v>
      </c>
      <c r="S35" s="34">
        <f t="shared" si="0"/>
        <v>3.2</v>
      </c>
      <c r="T35" s="34">
        <v>4</v>
      </c>
      <c r="U35" s="34">
        <v>5</v>
      </c>
      <c r="V35" s="34">
        <f t="shared" si="1"/>
        <v>4.5999999999999996</v>
      </c>
      <c r="W35" s="35">
        <f t="shared" si="7"/>
        <v>14.719999999999999</v>
      </c>
      <c r="X35" s="39" t="str">
        <f t="shared" si="3"/>
        <v>M</v>
      </c>
      <c r="Y35" s="36" t="s">
        <v>365</v>
      </c>
      <c r="Z35" s="37" t="s">
        <v>129</v>
      </c>
      <c r="AA35" s="34">
        <v>9</v>
      </c>
      <c r="AB35" s="34">
        <v>0</v>
      </c>
      <c r="AC35" s="34">
        <f t="shared" si="8"/>
        <v>9</v>
      </c>
      <c r="AD35" s="38">
        <f t="shared" si="9"/>
        <v>5.7199999999999989</v>
      </c>
      <c r="AE35" s="39" t="str">
        <f t="shared" si="6"/>
        <v>M</v>
      </c>
      <c r="AF35" s="40" t="s">
        <v>129</v>
      </c>
      <c r="AG35" s="40" t="s">
        <v>129</v>
      </c>
      <c r="AH35" s="40" t="s">
        <v>129</v>
      </c>
      <c r="AI35" s="40" t="s">
        <v>129</v>
      </c>
      <c r="AJ35" s="40" t="s">
        <v>129</v>
      </c>
      <c r="AK35" s="40" t="s">
        <v>129</v>
      </c>
      <c r="AL35" s="40" t="s">
        <v>129</v>
      </c>
      <c r="AM35" s="40" t="s">
        <v>129</v>
      </c>
      <c r="AN35" s="40" t="s">
        <v>129</v>
      </c>
      <c r="AO35" s="40" t="s">
        <v>129</v>
      </c>
      <c r="AP35" s="40" t="s">
        <v>129</v>
      </c>
      <c r="AQ35" s="40" t="s">
        <v>129</v>
      </c>
      <c r="AR35" s="40" t="s">
        <v>129</v>
      </c>
      <c r="AS35" s="40" t="s">
        <v>470</v>
      </c>
      <c r="AT35" s="40" t="s">
        <v>125</v>
      </c>
      <c r="AU35" s="40" t="s">
        <v>176</v>
      </c>
    </row>
    <row r="36" spans="1:47" ht="240" x14ac:dyDescent="0.25">
      <c r="A36" s="28">
        <v>33</v>
      </c>
      <c r="B36" s="29" t="s">
        <v>27</v>
      </c>
      <c r="C36" s="30" t="s">
        <v>42</v>
      </c>
      <c r="D36" s="31" t="s">
        <v>182</v>
      </c>
      <c r="E36" s="31" t="s">
        <v>90</v>
      </c>
      <c r="F36" s="30" t="s">
        <v>79</v>
      </c>
      <c r="G36" s="30" t="s">
        <v>406</v>
      </c>
      <c r="H36" s="30" t="s">
        <v>77</v>
      </c>
      <c r="I36" s="32" t="s">
        <v>87</v>
      </c>
      <c r="J36" s="33" t="s">
        <v>79</v>
      </c>
      <c r="K36" s="33" t="s">
        <v>79</v>
      </c>
      <c r="L36" s="48" t="s">
        <v>320</v>
      </c>
      <c r="M36" s="36" t="s">
        <v>441</v>
      </c>
      <c r="N36" s="30">
        <v>1</v>
      </c>
      <c r="O36" s="34">
        <v>5</v>
      </c>
      <c r="P36" s="34">
        <v>3</v>
      </c>
      <c r="Q36" s="34">
        <v>1</v>
      </c>
      <c r="R36" s="34">
        <v>5</v>
      </c>
      <c r="S36" s="34">
        <f t="shared" si="0"/>
        <v>2.2999999999999998</v>
      </c>
      <c r="T36" s="34">
        <v>4</v>
      </c>
      <c r="U36" s="34">
        <v>5</v>
      </c>
      <c r="V36" s="34">
        <f t="shared" si="1"/>
        <v>4.5999999999999996</v>
      </c>
      <c r="W36" s="35">
        <f t="shared" si="7"/>
        <v>10.579999999999998</v>
      </c>
      <c r="X36" s="39" t="str">
        <f t="shared" si="3"/>
        <v>M</v>
      </c>
      <c r="Y36" s="36" t="s">
        <v>367</v>
      </c>
      <c r="Z36" s="37" t="s">
        <v>129</v>
      </c>
      <c r="AA36" s="34">
        <v>10</v>
      </c>
      <c r="AB36" s="34">
        <v>0</v>
      </c>
      <c r="AC36" s="34">
        <f t="shared" si="8"/>
        <v>10</v>
      </c>
      <c r="AD36" s="38">
        <f t="shared" si="9"/>
        <v>0.57999999999999829</v>
      </c>
      <c r="AE36" s="39" t="str">
        <f t="shared" si="6"/>
        <v>R</v>
      </c>
      <c r="AF36" s="40" t="s">
        <v>129</v>
      </c>
      <c r="AG36" s="40" t="s">
        <v>129</v>
      </c>
      <c r="AH36" s="40" t="s">
        <v>129</v>
      </c>
      <c r="AI36" s="40" t="s">
        <v>129</v>
      </c>
      <c r="AJ36" s="40" t="s">
        <v>129</v>
      </c>
      <c r="AK36" s="40" t="s">
        <v>129</v>
      </c>
      <c r="AL36" s="40" t="s">
        <v>129</v>
      </c>
      <c r="AM36" s="40" t="s">
        <v>129</v>
      </c>
      <c r="AN36" s="40" t="s">
        <v>129</v>
      </c>
      <c r="AO36" s="40" t="s">
        <v>129</v>
      </c>
      <c r="AP36" s="40" t="s">
        <v>129</v>
      </c>
      <c r="AQ36" s="40" t="s">
        <v>129</v>
      </c>
      <c r="AR36" s="40" t="s">
        <v>129</v>
      </c>
      <c r="AS36" s="40" t="s">
        <v>303</v>
      </c>
      <c r="AT36" s="40" t="s">
        <v>125</v>
      </c>
      <c r="AU36" s="40" t="s">
        <v>176</v>
      </c>
    </row>
    <row r="37" spans="1:47" ht="240" x14ac:dyDescent="0.25">
      <c r="A37" s="28">
        <v>34</v>
      </c>
      <c r="B37" s="29" t="s">
        <v>27</v>
      </c>
      <c r="C37" s="30" t="s">
        <v>304</v>
      </c>
      <c r="D37" s="31" t="s">
        <v>182</v>
      </c>
      <c r="E37" s="31" t="s">
        <v>90</v>
      </c>
      <c r="F37" s="30" t="s">
        <v>79</v>
      </c>
      <c r="G37" s="30" t="s">
        <v>406</v>
      </c>
      <c r="H37" s="30" t="s">
        <v>77</v>
      </c>
      <c r="I37" s="32" t="s">
        <v>87</v>
      </c>
      <c r="J37" s="33" t="s">
        <v>79</v>
      </c>
      <c r="K37" s="33" t="s">
        <v>79</v>
      </c>
      <c r="L37" s="48" t="s">
        <v>320</v>
      </c>
      <c r="M37" s="31" t="s">
        <v>442</v>
      </c>
      <c r="N37" s="30">
        <v>1</v>
      </c>
      <c r="O37" s="34">
        <v>3</v>
      </c>
      <c r="P37" s="34">
        <v>3</v>
      </c>
      <c r="Q37" s="34">
        <v>1</v>
      </c>
      <c r="R37" s="34">
        <v>5</v>
      </c>
      <c r="S37" s="34">
        <f t="shared" si="0"/>
        <v>1.9999999999999998</v>
      </c>
      <c r="T37" s="34">
        <v>4</v>
      </c>
      <c r="U37" s="34">
        <v>5</v>
      </c>
      <c r="V37" s="34">
        <f t="shared" si="1"/>
        <v>4.5999999999999996</v>
      </c>
      <c r="W37" s="35">
        <f t="shared" si="7"/>
        <v>9.1999999999999975</v>
      </c>
      <c r="X37" s="39" t="str">
        <f t="shared" si="3"/>
        <v>M</v>
      </c>
      <c r="Y37" s="36" t="s">
        <v>363</v>
      </c>
      <c r="Z37" s="37" t="s">
        <v>129</v>
      </c>
      <c r="AA37" s="34">
        <v>10</v>
      </c>
      <c r="AB37" s="34">
        <v>0</v>
      </c>
      <c r="AC37" s="34">
        <f t="shared" si="8"/>
        <v>10</v>
      </c>
      <c r="AD37" s="38">
        <f t="shared" si="9"/>
        <v>0.1</v>
      </c>
      <c r="AE37" s="39" t="str">
        <f t="shared" si="6"/>
        <v>R</v>
      </c>
      <c r="AF37" s="40" t="s">
        <v>129</v>
      </c>
      <c r="AG37" s="40" t="s">
        <v>129</v>
      </c>
      <c r="AH37" s="40" t="s">
        <v>129</v>
      </c>
      <c r="AI37" s="40" t="s">
        <v>129</v>
      </c>
      <c r="AJ37" s="40" t="s">
        <v>129</v>
      </c>
      <c r="AK37" s="40" t="s">
        <v>129</v>
      </c>
      <c r="AL37" s="40" t="s">
        <v>129</v>
      </c>
      <c r="AM37" s="40" t="s">
        <v>129</v>
      </c>
      <c r="AN37" s="40" t="s">
        <v>129</v>
      </c>
      <c r="AO37" s="40" t="s">
        <v>129</v>
      </c>
      <c r="AP37" s="40" t="s">
        <v>129</v>
      </c>
      <c r="AQ37" s="40" t="s">
        <v>129</v>
      </c>
      <c r="AR37" s="40" t="s">
        <v>129</v>
      </c>
      <c r="AS37" s="40" t="s">
        <v>471</v>
      </c>
      <c r="AT37" s="40" t="s">
        <v>125</v>
      </c>
      <c r="AU37" s="40" t="s">
        <v>176</v>
      </c>
    </row>
    <row r="38" spans="1:47" ht="240" x14ac:dyDescent="0.25">
      <c r="A38" s="28">
        <v>35</v>
      </c>
      <c r="B38" s="29" t="s">
        <v>27</v>
      </c>
      <c r="C38" s="30" t="s">
        <v>39</v>
      </c>
      <c r="D38" s="31" t="s">
        <v>182</v>
      </c>
      <c r="E38" s="31" t="s">
        <v>90</v>
      </c>
      <c r="F38" s="30" t="s">
        <v>79</v>
      </c>
      <c r="G38" s="30" t="s">
        <v>406</v>
      </c>
      <c r="H38" s="30" t="s">
        <v>77</v>
      </c>
      <c r="I38" s="32" t="s">
        <v>87</v>
      </c>
      <c r="J38" s="33" t="s">
        <v>79</v>
      </c>
      <c r="K38" s="33" t="s">
        <v>79</v>
      </c>
      <c r="L38" s="48" t="s">
        <v>320</v>
      </c>
      <c r="M38" s="31" t="s">
        <v>443</v>
      </c>
      <c r="N38" s="30">
        <v>1</v>
      </c>
      <c r="O38" s="34">
        <v>3</v>
      </c>
      <c r="P38" s="34">
        <v>3</v>
      </c>
      <c r="Q38" s="34">
        <v>1</v>
      </c>
      <c r="R38" s="34">
        <v>5</v>
      </c>
      <c r="S38" s="34">
        <f t="shared" si="0"/>
        <v>1.9999999999999998</v>
      </c>
      <c r="T38" s="34">
        <v>4</v>
      </c>
      <c r="U38" s="34">
        <v>5</v>
      </c>
      <c r="V38" s="34">
        <f t="shared" si="1"/>
        <v>4.5999999999999996</v>
      </c>
      <c r="W38" s="35">
        <f t="shared" si="7"/>
        <v>9.1999999999999975</v>
      </c>
      <c r="X38" s="39" t="str">
        <f t="shared" si="3"/>
        <v>M</v>
      </c>
      <c r="Y38" s="36" t="s">
        <v>363</v>
      </c>
      <c r="Z38" s="37" t="s">
        <v>129</v>
      </c>
      <c r="AA38" s="34">
        <v>9</v>
      </c>
      <c r="AB38" s="34">
        <v>0</v>
      </c>
      <c r="AC38" s="34">
        <f t="shared" si="8"/>
        <v>9</v>
      </c>
      <c r="AD38" s="38">
        <f t="shared" si="9"/>
        <v>0.19999999999999751</v>
      </c>
      <c r="AE38" s="39" t="str">
        <f t="shared" si="6"/>
        <v>R</v>
      </c>
      <c r="AF38" s="40" t="s">
        <v>129</v>
      </c>
      <c r="AG38" s="40" t="s">
        <v>129</v>
      </c>
      <c r="AH38" s="40" t="s">
        <v>129</v>
      </c>
      <c r="AI38" s="40" t="s">
        <v>129</v>
      </c>
      <c r="AJ38" s="40" t="s">
        <v>129</v>
      </c>
      <c r="AK38" s="40" t="s">
        <v>129</v>
      </c>
      <c r="AL38" s="40" t="s">
        <v>129</v>
      </c>
      <c r="AM38" s="40" t="s">
        <v>129</v>
      </c>
      <c r="AN38" s="40" t="s">
        <v>129</v>
      </c>
      <c r="AO38" s="40" t="s">
        <v>129</v>
      </c>
      <c r="AP38" s="40" t="s">
        <v>129</v>
      </c>
      <c r="AQ38" s="40" t="s">
        <v>129</v>
      </c>
      <c r="AR38" s="40" t="s">
        <v>129</v>
      </c>
      <c r="AS38" s="40" t="s">
        <v>472</v>
      </c>
      <c r="AT38" s="40" t="s">
        <v>125</v>
      </c>
      <c r="AU38" s="40" t="s">
        <v>176</v>
      </c>
    </row>
    <row r="39" spans="1:47" ht="240" x14ac:dyDescent="0.25">
      <c r="A39" s="28">
        <v>36</v>
      </c>
      <c r="B39" s="29" t="s">
        <v>27</v>
      </c>
      <c r="C39" s="30" t="s">
        <v>15</v>
      </c>
      <c r="D39" s="31" t="s">
        <v>100</v>
      </c>
      <c r="E39" s="31" t="s">
        <v>90</v>
      </c>
      <c r="F39" s="30" t="s">
        <v>79</v>
      </c>
      <c r="G39" s="30" t="s">
        <v>406</v>
      </c>
      <c r="H39" s="30" t="s">
        <v>77</v>
      </c>
      <c r="I39" s="32" t="s">
        <v>87</v>
      </c>
      <c r="J39" s="33" t="s">
        <v>79</v>
      </c>
      <c r="K39" s="33" t="s">
        <v>79</v>
      </c>
      <c r="L39" s="48" t="s">
        <v>320</v>
      </c>
      <c r="M39" s="36" t="s">
        <v>444</v>
      </c>
      <c r="N39" s="43">
        <v>4</v>
      </c>
      <c r="O39" s="34">
        <v>3</v>
      </c>
      <c r="P39" s="34">
        <v>3</v>
      </c>
      <c r="Q39" s="34">
        <v>1</v>
      </c>
      <c r="R39" s="34">
        <v>5</v>
      </c>
      <c r="S39" s="34">
        <f t="shared" si="0"/>
        <v>3.2</v>
      </c>
      <c r="T39" s="34">
        <v>4</v>
      </c>
      <c r="U39" s="34">
        <v>5</v>
      </c>
      <c r="V39" s="34">
        <f t="shared" si="1"/>
        <v>4.5999999999999996</v>
      </c>
      <c r="W39" s="35">
        <f t="shared" si="7"/>
        <v>14.719999999999999</v>
      </c>
      <c r="X39" s="39" t="str">
        <f t="shared" si="3"/>
        <v>M</v>
      </c>
      <c r="Y39" s="36" t="s">
        <v>368</v>
      </c>
      <c r="Z39" s="37" t="s">
        <v>129</v>
      </c>
      <c r="AA39" s="34">
        <v>10</v>
      </c>
      <c r="AB39" s="34">
        <v>0</v>
      </c>
      <c r="AC39" s="34">
        <f t="shared" si="8"/>
        <v>10</v>
      </c>
      <c r="AD39" s="38">
        <f t="shared" si="9"/>
        <v>4.7199999999999989</v>
      </c>
      <c r="AE39" s="39" t="str">
        <f t="shared" si="6"/>
        <v>B</v>
      </c>
      <c r="AF39" s="40" t="s">
        <v>129</v>
      </c>
      <c r="AG39" s="40" t="s">
        <v>129</v>
      </c>
      <c r="AH39" s="40" t="s">
        <v>129</v>
      </c>
      <c r="AI39" s="40" t="s">
        <v>129</v>
      </c>
      <c r="AJ39" s="40" t="s">
        <v>129</v>
      </c>
      <c r="AK39" s="40" t="s">
        <v>129</v>
      </c>
      <c r="AL39" s="40" t="s">
        <v>129</v>
      </c>
      <c r="AM39" s="40" t="s">
        <v>129</v>
      </c>
      <c r="AN39" s="40" t="s">
        <v>129</v>
      </c>
      <c r="AO39" s="40" t="s">
        <v>129</v>
      </c>
      <c r="AP39" s="40" t="s">
        <v>129</v>
      </c>
      <c r="AQ39" s="40" t="s">
        <v>129</v>
      </c>
      <c r="AR39" s="40" t="s">
        <v>129</v>
      </c>
      <c r="AS39" s="40"/>
      <c r="AT39" s="40"/>
      <c r="AU39" s="40"/>
    </row>
    <row r="40" spans="1:47" ht="240" x14ac:dyDescent="0.25">
      <c r="A40" s="28">
        <v>37</v>
      </c>
      <c r="B40" s="29" t="s">
        <v>27</v>
      </c>
      <c r="C40" s="30" t="s">
        <v>16</v>
      </c>
      <c r="D40" s="31" t="s">
        <v>99</v>
      </c>
      <c r="E40" s="31" t="s">
        <v>90</v>
      </c>
      <c r="F40" s="30" t="s">
        <v>79</v>
      </c>
      <c r="G40" s="30" t="s">
        <v>406</v>
      </c>
      <c r="H40" s="30" t="s">
        <v>77</v>
      </c>
      <c r="I40" s="32" t="s">
        <v>87</v>
      </c>
      <c r="J40" s="33" t="s">
        <v>79</v>
      </c>
      <c r="K40" s="33" t="s">
        <v>79</v>
      </c>
      <c r="L40" s="48" t="s">
        <v>320</v>
      </c>
      <c r="M40" s="36" t="s">
        <v>445</v>
      </c>
      <c r="N40" s="43">
        <v>4</v>
      </c>
      <c r="O40" s="34">
        <v>3</v>
      </c>
      <c r="P40" s="34">
        <v>3</v>
      </c>
      <c r="Q40" s="34">
        <v>1</v>
      </c>
      <c r="R40" s="34">
        <v>5</v>
      </c>
      <c r="S40" s="34">
        <f t="shared" si="0"/>
        <v>3.2</v>
      </c>
      <c r="T40" s="34">
        <v>4</v>
      </c>
      <c r="U40" s="34">
        <v>5</v>
      </c>
      <c r="V40" s="34">
        <f t="shared" si="1"/>
        <v>4.5999999999999996</v>
      </c>
      <c r="W40" s="35">
        <f t="shared" si="7"/>
        <v>14.719999999999999</v>
      </c>
      <c r="X40" s="39" t="str">
        <f t="shared" si="3"/>
        <v>M</v>
      </c>
      <c r="Y40" s="36" t="s">
        <v>369</v>
      </c>
      <c r="Z40" s="37" t="s">
        <v>129</v>
      </c>
      <c r="AA40" s="34">
        <v>10</v>
      </c>
      <c r="AB40" s="34">
        <v>0</v>
      </c>
      <c r="AC40" s="34">
        <f t="shared" si="8"/>
        <v>10</v>
      </c>
      <c r="AD40" s="38">
        <f t="shared" si="9"/>
        <v>4.7199999999999989</v>
      </c>
      <c r="AE40" s="39" t="str">
        <f t="shared" si="6"/>
        <v>B</v>
      </c>
      <c r="AF40" s="40" t="s">
        <v>129</v>
      </c>
      <c r="AG40" s="40" t="s">
        <v>129</v>
      </c>
      <c r="AH40" s="40" t="s">
        <v>129</v>
      </c>
      <c r="AI40" s="40" t="s">
        <v>129</v>
      </c>
      <c r="AJ40" s="40" t="s">
        <v>129</v>
      </c>
      <c r="AK40" s="40" t="s">
        <v>129</v>
      </c>
      <c r="AL40" s="40" t="s">
        <v>129</v>
      </c>
      <c r="AM40" s="40" t="s">
        <v>129</v>
      </c>
      <c r="AN40" s="40" t="s">
        <v>129</v>
      </c>
      <c r="AO40" s="40" t="s">
        <v>129</v>
      </c>
      <c r="AP40" s="40" t="s">
        <v>129</v>
      </c>
      <c r="AQ40" s="40" t="s">
        <v>129</v>
      </c>
      <c r="AR40" s="40" t="s">
        <v>129</v>
      </c>
      <c r="AS40" s="40"/>
      <c r="AT40" s="40"/>
      <c r="AU40" s="40"/>
    </row>
    <row r="41" spans="1:47" ht="240" x14ac:dyDescent="0.25">
      <c r="A41" s="28">
        <v>38</v>
      </c>
      <c r="B41" s="29" t="s">
        <v>27</v>
      </c>
      <c r="C41" s="30" t="s">
        <v>14</v>
      </c>
      <c r="D41" s="31" t="s">
        <v>99</v>
      </c>
      <c r="E41" s="31" t="s">
        <v>90</v>
      </c>
      <c r="F41" s="30" t="s">
        <v>79</v>
      </c>
      <c r="G41" s="30" t="s">
        <v>406</v>
      </c>
      <c r="H41" s="30" t="s">
        <v>77</v>
      </c>
      <c r="I41" s="32" t="s">
        <v>87</v>
      </c>
      <c r="J41" s="33" t="s">
        <v>79</v>
      </c>
      <c r="K41" s="33" t="s">
        <v>79</v>
      </c>
      <c r="L41" s="48" t="s">
        <v>320</v>
      </c>
      <c r="M41" s="36" t="s">
        <v>446</v>
      </c>
      <c r="N41" s="43">
        <v>4</v>
      </c>
      <c r="O41" s="34">
        <v>3</v>
      </c>
      <c r="P41" s="34">
        <v>3</v>
      </c>
      <c r="Q41" s="34">
        <v>1</v>
      </c>
      <c r="R41" s="34">
        <v>5</v>
      </c>
      <c r="S41" s="34">
        <f t="shared" si="0"/>
        <v>3.2</v>
      </c>
      <c r="T41" s="34">
        <v>4</v>
      </c>
      <c r="U41" s="34">
        <v>5</v>
      </c>
      <c r="V41" s="34">
        <f t="shared" si="1"/>
        <v>4.5999999999999996</v>
      </c>
      <c r="W41" s="35">
        <f t="shared" si="7"/>
        <v>14.719999999999999</v>
      </c>
      <c r="X41" s="39" t="str">
        <f t="shared" si="3"/>
        <v>M</v>
      </c>
      <c r="Y41" s="36" t="s">
        <v>369</v>
      </c>
      <c r="Z41" s="37" t="s">
        <v>129</v>
      </c>
      <c r="AA41" s="34">
        <v>10</v>
      </c>
      <c r="AB41" s="34">
        <v>0</v>
      </c>
      <c r="AC41" s="34">
        <f t="shared" si="8"/>
        <v>10</v>
      </c>
      <c r="AD41" s="38">
        <f t="shared" si="9"/>
        <v>4.7199999999999989</v>
      </c>
      <c r="AE41" s="39" t="str">
        <f t="shared" si="6"/>
        <v>B</v>
      </c>
      <c r="AF41" s="40" t="s">
        <v>129</v>
      </c>
      <c r="AG41" s="40" t="s">
        <v>129</v>
      </c>
      <c r="AH41" s="40" t="s">
        <v>129</v>
      </c>
      <c r="AI41" s="40" t="s">
        <v>129</v>
      </c>
      <c r="AJ41" s="40" t="s">
        <v>129</v>
      </c>
      <c r="AK41" s="40" t="s">
        <v>129</v>
      </c>
      <c r="AL41" s="40" t="s">
        <v>129</v>
      </c>
      <c r="AM41" s="40" t="s">
        <v>129</v>
      </c>
      <c r="AN41" s="40" t="s">
        <v>129</v>
      </c>
      <c r="AO41" s="40" t="s">
        <v>129</v>
      </c>
      <c r="AP41" s="40" t="s">
        <v>129</v>
      </c>
      <c r="AQ41" s="40" t="s">
        <v>129</v>
      </c>
      <c r="AR41" s="40" t="s">
        <v>129</v>
      </c>
      <c r="AS41" s="40"/>
      <c r="AT41" s="40"/>
      <c r="AU41" s="40"/>
    </row>
    <row r="42" spans="1:47" ht="252" x14ac:dyDescent="0.25">
      <c r="A42" s="28">
        <v>39</v>
      </c>
      <c r="B42" s="29" t="s">
        <v>35</v>
      </c>
      <c r="C42" s="30" t="s">
        <v>9</v>
      </c>
      <c r="D42" s="31" t="s">
        <v>185</v>
      </c>
      <c r="E42" s="31" t="s">
        <v>90</v>
      </c>
      <c r="F42" s="30" t="s">
        <v>79</v>
      </c>
      <c r="G42" s="30" t="s">
        <v>406</v>
      </c>
      <c r="H42" s="30" t="s">
        <v>77</v>
      </c>
      <c r="I42" s="32" t="s">
        <v>87</v>
      </c>
      <c r="J42" s="33" t="s">
        <v>79</v>
      </c>
      <c r="K42" s="33" t="s">
        <v>79</v>
      </c>
      <c r="L42" s="48" t="s">
        <v>337</v>
      </c>
      <c r="M42" s="31" t="s">
        <v>447</v>
      </c>
      <c r="N42" s="32">
        <v>4</v>
      </c>
      <c r="O42" s="34">
        <v>3</v>
      </c>
      <c r="P42" s="34">
        <v>3</v>
      </c>
      <c r="Q42" s="34">
        <v>1</v>
      </c>
      <c r="R42" s="34">
        <v>5</v>
      </c>
      <c r="S42" s="34">
        <f t="shared" si="0"/>
        <v>3.2</v>
      </c>
      <c r="T42" s="34">
        <v>4</v>
      </c>
      <c r="U42" s="34">
        <v>5</v>
      </c>
      <c r="V42" s="34">
        <f t="shared" si="1"/>
        <v>4.5999999999999996</v>
      </c>
      <c r="W42" s="35">
        <f t="shared" si="7"/>
        <v>14.719999999999999</v>
      </c>
      <c r="X42" s="39" t="str">
        <f t="shared" si="3"/>
        <v>M</v>
      </c>
      <c r="Y42" s="36" t="s">
        <v>370</v>
      </c>
      <c r="Z42" s="37" t="s">
        <v>129</v>
      </c>
      <c r="AA42" s="34">
        <v>10</v>
      </c>
      <c r="AB42" s="34">
        <v>0</v>
      </c>
      <c r="AC42" s="34">
        <f t="shared" si="8"/>
        <v>10</v>
      </c>
      <c r="AD42" s="38">
        <f t="shared" si="9"/>
        <v>4.7199999999999989</v>
      </c>
      <c r="AE42" s="39" t="str">
        <f t="shared" si="6"/>
        <v>B</v>
      </c>
      <c r="AF42" s="40" t="s">
        <v>129</v>
      </c>
      <c r="AG42" s="40" t="s">
        <v>129</v>
      </c>
      <c r="AH42" s="40" t="s">
        <v>129</v>
      </c>
      <c r="AI42" s="40" t="s">
        <v>129</v>
      </c>
      <c r="AJ42" s="40" t="s">
        <v>129</v>
      </c>
      <c r="AK42" s="40" t="s">
        <v>129</v>
      </c>
      <c r="AL42" s="40" t="s">
        <v>129</v>
      </c>
      <c r="AM42" s="40" t="s">
        <v>129</v>
      </c>
      <c r="AN42" s="40" t="s">
        <v>129</v>
      </c>
      <c r="AO42" s="40" t="s">
        <v>129</v>
      </c>
      <c r="AP42" s="40" t="s">
        <v>129</v>
      </c>
      <c r="AQ42" s="40" t="s">
        <v>129</v>
      </c>
      <c r="AR42" s="40" t="s">
        <v>129</v>
      </c>
      <c r="AS42" s="40" t="s">
        <v>473</v>
      </c>
      <c r="AT42" s="40" t="s">
        <v>125</v>
      </c>
      <c r="AU42" s="40" t="s">
        <v>185</v>
      </c>
    </row>
    <row r="43" spans="1:47" ht="252" x14ac:dyDescent="0.25">
      <c r="A43" s="28">
        <v>40</v>
      </c>
      <c r="B43" s="29" t="s">
        <v>35</v>
      </c>
      <c r="C43" s="30" t="s">
        <v>37</v>
      </c>
      <c r="D43" s="31" t="s">
        <v>185</v>
      </c>
      <c r="E43" s="31" t="s">
        <v>186</v>
      </c>
      <c r="F43" s="30" t="s">
        <v>88</v>
      </c>
      <c r="G43" s="30" t="s">
        <v>406</v>
      </c>
      <c r="H43" s="30" t="s">
        <v>77</v>
      </c>
      <c r="I43" s="32" t="s">
        <v>87</v>
      </c>
      <c r="J43" s="33" t="s">
        <v>79</v>
      </c>
      <c r="K43" s="33" t="s">
        <v>79</v>
      </c>
      <c r="L43" s="48" t="s">
        <v>337</v>
      </c>
      <c r="M43" s="31" t="s">
        <v>448</v>
      </c>
      <c r="N43" s="32">
        <v>2</v>
      </c>
      <c r="O43" s="34">
        <v>3</v>
      </c>
      <c r="P43" s="34">
        <v>3</v>
      </c>
      <c r="Q43" s="34">
        <v>1</v>
      </c>
      <c r="R43" s="34">
        <v>5</v>
      </c>
      <c r="S43" s="34">
        <f t="shared" si="0"/>
        <v>2.4</v>
      </c>
      <c r="T43" s="34">
        <v>3</v>
      </c>
      <c r="U43" s="34">
        <v>5</v>
      </c>
      <c r="V43" s="34">
        <f t="shared" si="1"/>
        <v>4.2</v>
      </c>
      <c r="W43" s="35">
        <f t="shared" si="7"/>
        <v>10.08</v>
      </c>
      <c r="X43" s="39" t="str">
        <f t="shared" si="3"/>
        <v>M</v>
      </c>
      <c r="Y43" s="36" t="s">
        <v>371</v>
      </c>
      <c r="Z43" s="37" t="s">
        <v>129</v>
      </c>
      <c r="AA43" s="34">
        <v>10</v>
      </c>
      <c r="AB43" s="34">
        <v>0</v>
      </c>
      <c r="AC43" s="34">
        <f t="shared" si="8"/>
        <v>10</v>
      </c>
      <c r="AD43" s="38">
        <f t="shared" si="9"/>
        <v>0.1</v>
      </c>
      <c r="AE43" s="39" t="str">
        <f t="shared" si="6"/>
        <v>R</v>
      </c>
      <c r="AF43" s="40" t="s">
        <v>129</v>
      </c>
      <c r="AG43" s="40" t="s">
        <v>129</v>
      </c>
      <c r="AH43" s="40" t="s">
        <v>129</v>
      </c>
      <c r="AI43" s="40" t="s">
        <v>129</v>
      </c>
      <c r="AJ43" s="40" t="s">
        <v>129</v>
      </c>
      <c r="AK43" s="40" t="s">
        <v>129</v>
      </c>
      <c r="AL43" s="40" t="s">
        <v>129</v>
      </c>
      <c r="AM43" s="40" t="s">
        <v>129</v>
      </c>
      <c r="AN43" s="40" t="s">
        <v>129</v>
      </c>
      <c r="AO43" s="40" t="s">
        <v>129</v>
      </c>
      <c r="AP43" s="40" t="s">
        <v>129</v>
      </c>
      <c r="AQ43" s="40" t="s">
        <v>129</v>
      </c>
      <c r="AR43" s="40" t="s">
        <v>129</v>
      </c>
      <c r="AS43" s="40"/>
      <c r="AT43" s="40"/>
      <c r="AU43" s="40"/>
    </row>
    <row r="44" spans="1:47" ht="252" x14ac:dyDescent="0.25">
      <c r="A44" s="28">
        <v>41</v>
      </c>
      <c r="B44" s="29" t="s">
        <v>35</v>
      </c>
      <c r="C44" s="30" t="s">
        <v>70</v>
      </c>
      <c r="D44" s="31" t="s">
        <v>185</v>
      </c>
      <c r="E44" s="31" t="s">
        <v>186</v>
      </c>
      <c r="F44" s="30" t="s">
        <v>88</v>
      </c>
      <c r="G44" s="30" t="s">
        <v>406</v>
      </c>
      <c r="H44" s="30" t="s">
        <v>77</v>
      </c>
      <c r="I44" s="32" t="s">
        <v>87</v>
      </c>
      <c r="J44" s="33" t="s">
        <v>79</v>
      </c>
      <c r="K44" s="33" t="s">
        <v>79</v>
      </c>
      <c r="L44" s="48" t="s">
        <v>337</v>
      </c>
      <c r="M44" s="31" t="s">
        <v>448</v>
      </c>
      <c r="N44" s="32">
        <v>2</v>
      </c>
      <c r="O44" s="34">
        <v>1</v>
      </c>
      <c r="P44" s="34">
        <v>3</v>
      </c>
      <c r="Q44" s="34">
        <v>1</v>
      </c>
      <c r="R44" s="34">
        <v>5</v>
      </c>
      <c r="S44" s="34">
        <f t="shared" si="0"/>
        <v>2.0999999999999996</v>
      </c>
      <c r="T44" s="34">
        <v>3</v>
      </c>
      <c r="U44" s="34">
        <v>5</v>
      </c>
      <c r="V44" s="34">
        <f t="shared" si="1"/>
        <v>4.2</v>
      </c>
      <c r="W44" s="35">
        <f t="shared" si="7"/>
        <v>8.8199999999999985</v>
      </c>
      <c r="X44" s="39" t="str">
        <f t="shared" si="3"/>
        <v>M</v>
      </c>
      <c r="Y44" s="36" t="s">
        <v>372</v>
      </c>
      <c r="Z44" s="37" t="s">
        <v>129</v>
      </c>
      <c r="AA44" s="34">
        <v>10</v>
      </c>
      <c r="AB44" s="34">
        <v>0</v>
      </c>
      <c r="AC44" s="34">
        <f t="shared" si="8"/>
        <v>10</v>
      </c>
      <c r="AD44" s="38">
        <f t="shared" si="9"/>
        <v>0.1</v>
      </c>
      <c r="AE44" s="39" t="str">
        <f t="shared" si="6"/>
        <v>R</v>
      </c>
      <c r="AF44" s="40" t="s">
        <v>129</v>
      </c>
      <c r="AG44" s="40" t="s">
        <v>129</v>
      </c>
      <c r="AH44" s="40" t="s">
        <v>129</v>
      </c>
      <c r="AI44" s="40" t="s">
        <v>129</v>
      </c>
      <c r="AJ44" s="40" t="s">
        <v>129</v>
      </c>
      <c r="AK44" s="40" t="s">
        <v>129</v>
      </c>
      <c r="AL44" s="40" t="s">
        <v>129</v>
      </c>
      <c r="AM44" s="40" t="s">
        <v>129</v>
      </c>
      <c r="AN44" s="40" t="s">
        <v>129</v>
      </c>
      <c r="AO44" s="40" t="s">
        <v>129</v>
      </c>
      <c r="AP44" s="40" t="s">
        <v>129</v>
      </c>
      <c r="AQ44" s="40" t="s">
        <v>129</v>
      </c>
      <c r="AR44" s="40" t="s">
        <v>129</v>
      </c>
      <c r="AS44" s="53"/>
      <c r="AT44" s="53"/>
      <c r="AU44" s="53"/>
    </row>
    <row r="45" spans="1:47" ht="286.14999999999998" customHeight="1" x14ac:dyDescent="0.25">
      <c r="A45" s="28">
        <v>42</v>
      </c>
      <c r="B45" s="29" t="s">
        <v>35</v>
      </c>
      <c r="C45" s="30" t="s">
        <v>187</v>
      </c>
      <c r="D45" s="31" t="s">
        <v>188</v>
      </c>
      <c r="E45" s="31" t="s">
        <v>140</v>
      </c>
      <c r="F45" s="30" t="s">
        <v>79</v>
      </c>
      <c r="G45" s="30" t="s">
        <v>327</v>
      </c>
      <c r="H45" s="30" t="s">
        <v>77</v>
      </c>
      <c r="I45" s="32" t="s">
        <v>79</v>
      </c>
      <c r="J45" s="33" t="s">
        <v>79</v>
      </c>
      <c r="K45" s="33" t="s">
        <v>79</v>
      </c>
      <c r="L45" s="48" t="s">
        <v>337</v>
      </c>
      <c r="M45" s="31" t="s">
        <v>407</v>
      </c>
      <c r="N45" s="32">
        <v>1</v>
      </c>
      <c r="O45" s="34">
        <v>1</v>
      </c>
      <c r="P45" s="34">
        <v>3</v>
      </c>
      <c r="Q45" s="34">
        <v>1</v>
      </c>
      <c r="R45" s="34">
        <v>3</v>
      </c>
      <c r="S45" s="34">
        <f t="shared" si="0"/>
        <v>1.5</v>
      </c>
      <c r="T45" s="34">
        <v>3</v>
      </c>
      <c r="U45" s="34">
        <v>5</v>
      </c>
      <c r="V45" s="34">
        <f t="shared" si="1"/>
        <v>4.2</v>
      </c>
      <c r="W45" s="35">
        <f t="shared" si="7"/>
        <v>6.3000000000000007</v>
      </c>
      <c r="X45" s="39" t="str">
        <f t="shared" si="3"/>
        <v>M</v>
      </c>
      <c r="Y45" s="36" t="s">
        <v>373</v>
      </c>
      <c r="Z45" s="37" t="s">
        <v>129</v>
      </c>
      <c r="AA45" s="34">
        <v>8</v>
      </c>
      <c r="AB45" s="34">
        <v>0</v>
      </c>
      <c r="AC45" s="34">
        <f t="shared" si="8"/>
        <v>8</v>
      </c>
      <c r="AD45" s="38">
        <f t="shared" si="9"/>
        <v>0.1</v>
      </c>
      <c r="AE45" s="39" t="str">
        <f t="shared" si="6"/>
        <v>R</v>
      </c>
      <c r="AF45" s="40" t="s">
        <v>129</v>
      </c>
      <c r="AG45" s="40" t="s">
        <v>129</v>
      </c>
      <c r="AH45" s="40" t="s">
        <v>129</v>
      </c>
      <c r="AI45" s="40" t="s">
        <v>129</v>
      </c>
      <c r="AJ45" s="40" t="s">
        <v>129</v>
      </c>
      <c r="AK45" s="40" t="s">
        <v>129</v>
      </c>
      <c r="AL45" s="40" t="s">
        <v>129</v>
      </c>
      <c r="AM45" s="40" t="s">
        <v>129</v>
      </c>
      <c r="AN45" s="40" t="s">
        <v>129</v>
      </c>
      <c r="AO45" s="40" t="s">
        <v>129</v>
      </c>
      <c r="AP45" s="40" t="s">
        <v>129</v>
      </c>
      <c r="AQ45" s="40" t="s">
        <v>129</v>
      </c>
      <c r="AR45" s="40" t="s">
        <v>129</v>
      </c>
      <c r="AS45" s="53"/>
      <c r="AT45" s="53"/>
      <c r="AU45" s="53"/>
    </row>
    <row r="46" spans="1:47" ht="240" x14ac:dyDescent="0.25">
      <c r="A46" s="28">
        <v>43</v>
      </c>
      <c r="B46" s="29" t="s">
        <v>35</v>
      </c>
      <c r="C46" s="30" t="s">
        <v>148</v>
      </c>
      <c r="D46" s="31" t="s">
        <v>185</v>
      </c>
      <c r="E46" s="31" t="s">
        <v>147</v>
      </c>
      <c r="F46" s="30" t="s">
        <v>79</v>
      </c>
      <c r="G46" s="30" t="s">
        <v>406</v>
      </c>
      <c r="H46" s="30" t="s">
        <v>88</v>
      </c>
      <c r="I46" s="32" t="s">
        <v>79</v>
      </c>
      <c r="J46" s="33" t="s">
        <v>79</v>
      </c>
      <c r="K46" s="33" t="s">
        <v>79</v>
      </c>
      <c r="L46" s="48" t="s">
        <v>320</v>
      </c>
      <c r="M46" s="31" t="s">
        <v>449</v>
      </c>
      <c r="N46" s="32">
        <v>4</v>
      </c>
      <c r="O46" s="34">
        <v>1</v>
      </c>
      <c r="P46" s="34">
        <v>3</v>
      </c>
      <c r="Q46" s="34">
        <v>1</v>
      </c>
      <c r="R46" s="34">
        <v>5</v>
      </c>
      <c r="S46" s="34">
        <f t="shared" si="0"/>
        <v>2.9000000000000004</v>
      </c>
      <c r="T46" s="34">
        <v>3</v>
      </c>
      <c r="U46" s="34">
        <v>5</v>
      </c>
      <c r="V46" s="34">
        <f t="shared" si="1"/>
        <v>4.2</v>
      </c>
      <c r="W46" s="35">
        <f t="shared" si="7"/>
        <v>12.180000000000001</v>
      </c>
      <c r="X46" s="39" t="str">
        <f t="shared" si="3"/>
        <v>M</v>
      </c>
      <c r="Y46" s="36" t="s">
        <v>374</v>
      </c>
      <c r="Z46" s="37" t="s">
        <v>129</v>
      </c>
      <c r="AA46" s="34">
        <v>10</v>
      </c>
      <c r="AB46" s="34">
        <v>0</v>
      </c>
      <c r="AC46" s="34">
        <f t="shared" si="8"/>
        <v>10</v>
      </c>
      <c r="AD46" s="38">
        <f t="shared" si="9"/>
        <v>2.1800000000000015</v>
      </c>
      <c r="AE46" s="39" t="str">
        <f t="shared" si="6"/>
        <v>B</v>
      </c>
      <c r="AF46" s="40" t="s">
        <v>129</v>
      </c>
      <c r="AG46" s="40" t="s">
        <v>129</v>
      </c>
      <c r="AH46" s="40" t="s">
        <v>129</v>
      </c>
      <c r="AI46" s="40" t="s">
        <v>129</v>
      </c>
      <c r="AJ46" s="40" t="s">
        <v>129</v>
      </c>
      <c r="AK46" s="40" t="s">
        <v>129</v>
      </c>
      <c r="AL46" s="40" t="s">
        <v>129</v>
      </c>
      <c r="AM46" s="40" t="s">
        <v>129</v>
      </c>
      <c r="AN46" s="40" t="s">
        <v>129</v>
      </c>
      <c r="AO46" s="40" t="s">
        <v>129</v>
      </c>
      <c r="AP46" s="40" t="s">
        <v>129</v>
      </c>
      <c r="AQ46" s="40" t="s">
        <v>129</v>
      </c>
      <c r="AR46" s="40" t="s">
        <v>129</v>
      </c>
      <c r="AS46" s="53"/>
      <c r="AT46" s="53"/>
      <c r="AU46" s="53"/>
    </row>
    <row r="47" spans="1:47" ht="252.6" customHeight="1" x14ac:dyDescent="0.25">
      <c r="A47" s="28">
        <v>44</v>
      </c>
      <c r="B47" s="29" t="s">
        <v>149</v>
      </c>
      <c r="C47" s="30" t="s">
        <v>150</v>
      </c>
      <c r="D47" s="31" t="s">
        <v>185</v>
      </c>
      <c r="E47" s="31" t="s">
        <v>151</v>
      </c>
      <c r="F47" s="30" t="s">
        <v>79</v>
      </c>
      <c r="G47" s="30" t="s">
        <v>406</v>
      </c>
      <c r="H47" s="30" t="s">
        <v>77</v>
      </c>
      <c r="I47" s="32" t="s">
        <v>79</v>
      </c>
      <c r="J47" s="33" t="s">
        <v>79</v>
      </c>
      <c r="K47" s="33" t="s">
        <v>79</v>
      </c>
      <c r="L47" s="48" t="s">
        <v>320</v>
      </c>
      <c r="M47" s="31" t="s">
        <v>450</v>
      </c>
      <c r="N47" s="32">
        <v>5</v>
      </c>
      <c r="O47" s="34">
        <v>1</v>
      </c>
      <c r="P47" s="34">
        <v>3</v>
      </c>
      <c r="Q47" s="34">
        <v>1</v>
      </c>
      <c r="R47" s="34">
        <v>5</v>
      </c>
      <c r="S47" s="34">
        <f t="shared" si="0"/>
        <v>3.3</v>
      </c>
      <c r="T47" s="34">
        <v>3</v>
      </c>
      <c r="U47" s="34">
        <v>5</v>
      </c>
      <c r="V47" s="34">
        <f t="shared" si="1"/>
        <v>4.2</v>
      </c>
      <c r="W47" s="35">
        <f t="shared" si="7"/>
        <v>13.86</v>
      </c>
      <c r="X47" s="39" t="str">
        <f t="shared" si="3"/>
        <v>M</v>
      </c>
      <c r="Y47" s="36" t="s">
        <v>375</v>
      </c>
      <c r="Z47" s="37" t="s">
        <v>129</v>
      </c>
      <c r="AA47" s="34">
        <v>10</v>
      </c>
      <c r="AB47" s="34">
        <v>0</v>
      </c>
      <c r="AC47" s="34">
        <f t="shared" si="8"/>
        <v>10</v>
      </c>
      <c r="AD47" s="38">
        <f t="shared" si="9"/>
        <v>3.8599999999999994</v>
      </c>
      <c r="AE47" s="39" t="str">
        <f t="shared" si="6"/>
        <v>B</v>
      </c>
      <c r="AF47" s="40" t="s">
        <v>129</v>
      </c>
      <c r="AG47" s="40" t="s">
        <v>129</v>
      </c>
      <c r="AH47" s="40" t="s">
        <v>129</v>
      </c>
      <c r="AI47" s="40" t="s">
        <v>129</v>
      </c>
      <c r="AJ47" s="40" t="s">
        <v>129</v>
      </c>
      <c r="AK47" s="40" t="s">
        <v>129</v>
      </c>
      <c r="AL47" s="40" t="s">
        <v>129</v>
      </c>
      <c r="AM47" s="40" t="s">
        <v>129</v>
      </c>
      <c r="AN47" s="40" t="s">
        <v>129</v>
      </c>
      <c r="AO47" s="40" t="s">
        <v>129</v>
      </c>
      <c r="AP47" s="40" t="s">
        <v>129</v>
      </c>
      <c r="AQ47" s="40" t="s">
        <v>129</v>
      </c>
      <c r="AR47" s="40" t="s">
        <v>129</v>
      </c>
      <c r="AS47" s="53"/>
      <c r="AT47" s="53"/>
      <c r="AU47" s="53"/>
    </row>
    <row r="48" spans="1:47" ht="260.45" customHeight="1" x14ac:dyDescent="0.25">
      <c r="A48" s="28">
        <v>45</v>
      </c>
      <c r="B48" s="29" t="s">
        <v>149</v>
      </c>
      <c r="C48" s="30" t="s">
        <v>155</v>
      </c>
      <c r="D48" s="31" t="s">
        <v>185</v>
      </c>
      <c r="E48" s="31" t="s">
        <v>147</v>
      </c>
      <c r="F48" s="30" t="s">
        <v>79</v>
      </c>
      <c r="G48" s="30" t="s">
        <v>406</v>
      </c>
      <c r="H48" s="30" t="s">
        <v>88</v>
      </c>
      <c r="I48" s="32" t="s">
        <v>79</v>
      </c>
      <c r="J48" s="33" t="s">
        <v>79</v>
      </c>
      <c r="K48" s="33" t="s">
        <v>79</v>
      </c>
      <c r="L48" s="48" t="s">
        <v>320</v>
      </c>
      <c r="M48" s="31" t="s">
        <v>450</v>
      </c>
      <c r="N48" s="32">
        <v>1</v>
      </c>
      <c r="O48" s="34">
        <v>1</v>
      </c>
      <c r="P48" s="34">
        <v>3</v>
      </c>
      <c r="Q48" s="34">
        <v>1</v>
      </c>
      <c r="R48" s="34">
        <v>5</v>
      </c>
      <c r="S48" s="34">
        <f t="shared" si="0"/>
        <v>1.7</v>
      </c>
      <c r="T48" s="34">
        <v>3</v>
      </c>
      <c r="U48" s="34">
        <v>5</v>
      </c>
      <c r="V48" s="34">
        <f t="shared" si="1"/>
        <v>4.2</v>
      </c>
      <c r="W48" s="35">
        <f t="shared" si="7"/>
        <v>7.14</v>
      </c>
      <c r="X48" s="39" t="str">
        <f t="shared" si="3"/>
        <v>M</v>
      </c>
      <c r="Y48" s="36" t="s">
        <v>376</v>
      </c>
      <c r="Z48" s="37" t="s">
        <v>129</v>
      </c>
      <c r="AA48" s="34">
        <v>9</v>
      </c>
      <c r="AB48" s="34">
        <v>0</v>
      </c>
      <c r="AC48" s="34">
        <f t="shared" si="8"/>
        <v>9</v>
      </c>
      <c r="AD48" s="38">
        <f t="shared" si="9"/>
        <v>0.1</v>
      </c>
      <c r="AE48" s="39" t="str">
        <f t="shared" si="6"/>
        <v>R</v>
      </c>
      <c r="AF48" s="40" t="s">
        <v>129</v>
      </c>
      <c r="AG48" s="40" t="s">
        <v>129</v>
      </c>
      <c r="AH48" s="40" t="s">
        <v>129</v>
      </c>
      <c r="AI48" s="40" t="s">
        <v>129</v>
      </c>
      <c r="AJ48" s="40" t="s">
        <v>129</v>
      </c>
      <c r="AK48" s="40" t="s">
        <v>129</v>
      </c>
      <c r="AL48" s="40" t="s">
        <v>129</v>
      </c>
      <c r="AM48" s="40" t="s">
        <v>129</v>
      </c>
      <c r="AN48" s="40" t="s">
        <v>129</v>
      </c>
      <c r="AO48" s="40" t="s">
        <v>129</v>
      </c>
      <c r="AP48" s="40" t="s">
        <v>129</v>
      </c>
      <c r="AQ48" s="40" t="s">
        <v>129</v>
      </c>
      <c r="AR48" s="40" t="s">
        <v>129</v>
      </c>
      <c r="AS48" s="53"/>
      <c r="AT48" s="53"/>
      <c r="AU48" s="53"/>
    </row>
    <row r="49" spans="1:47" ht="48" x14ac:dyDescent="0.25">
      <c r="A49" s="28">
        <v>46</v>
      </c>
      <c r="B49" s="29" t="s">
        <v>35</v>
      </c>
      <c r="C49" s="30" t="s">
        <v>33</v>
      </c>
      <c r="D49" s="31" t="s">
        <v>189</v>
      </c>
      <c r="E49" s="31" t="s">
        <v>91</v>
      </c>
      <c r="F49" s="32" t="s">
        <v>79</v>
      </c>
      <c r="G49" s="30" t="s">
        <v>327</v>
      </c>
      <c r="H49" s="32" t="s">
        <v>77</v>
      </c>
      <c r="I49" s="33" t="s">
        <v>79</v>
      </c>
      <c r="J49" s="34" t="s">
        <v>77</v>
      </c>
      <c r="K49" s="33" t="s">
        <v>79</v>
      </c>
      <c r="L49" s="48" t="s">
        <v>338</v>
      </c>
      <c r="M49" s="41" t="s">
        <v>80</v>
      </c>
      <c r="N49" s="34">
        <v>3</v>
      </c>
      <c r="O49" s="34">
        <v>1</v>
      </c>
      <c r="P49" s="34">
        <v>3</v>
      </c>
      <c r="Q49" s="34">
        <v>1</v>
      </c>
      <c r="R49" s="34">
        <v>3</v>
      </c>
      <c r="S49" s="34">
        <f t="shared" si="0"/>
        <v>2.2999999999999998</v>
      </c>
      <c r="T49" s="34">
        <v>3</v>
      </c>
      <c r="U49" s="34">
        <v>5</v>
      </c>
      <c r="V49" s="34">
        <f t="shared" si="1"/>
        <v>4.2</v>
      </c>
      <c r="W49" s="35">
        <f t="shared" si="7"/>
        <v>9.66</v>
      </c>
      <c r="X49" s="39" t="str">
        <f t="shared" si="3"/>
        <v>M</v>
      </c>
      <c r="Y49" s="36" t="s">
        <v>377</v>
      </c>
      <c r="Z49" s="37" t="s">
        <v>129</v>
      </c>
      <c r="AA49" s="34">
        <v>10</v>
      </c>
      <c r="AB49" s="34">
        <v>0</v>
      </c>
      <c r="AC49" s="34">
        <f t="shared" si="8"/>
        <v>10</v>
      </c>
      <c r="AD49" s="38">
        <f t="shared" si="9"/>
        <v>0.1</v>
      </c>
      <c r="AE49" s="39" t="str">
        <f t="shared" si="6"/>
        <v>R</v>
      </c>
      <c r="AF49" s="40" t="s">
        <v>129</v>
      </c>
      <c r="AG49" s="40" t="s">
        <v>129</v>
      </c>
      <c r="AH49" s="40" t="s">
        <v>129</v>
      </c>
      <c r="AI49" s="40" t="s">
        <v>129</v>
      </c>
      <c r="AJ49" s="40" t="s">
        <v>129</v>
      </c>
      <c r="AK49" s="40" t="s">
        <v>129</v>
      </c>
      <c r="AL49" s="40" t="s">
        <v>129</v>
      </c>
      <c r="AM49" s="40" t="s">
        <v>129</v>
      </c>
      <c r="AN49" s="40" t="s">
        <v>129</v>
      </c>
      <c r="AO49" s="40" t="s">
        <v>129</v>
      </c>
      <c r="AP49" s="40" t="s">
        <v>129</v>
      </c>
      <c r="AQ49" s="40" t="s">
        <v>129</v>
      </c>
      <c r="AR49" s="40" t="s">
        <v>129</v>
      </c>
      <c r="AS49" s="53"/>
      <c r="AT49" s="53"/>
      <c r="AU49" s="53"/>
    </row>
    <row r="50" spans="1:47" ht="267.60000000000002" customHeight="1" x14ac:dyDescent="0.25">
      <c r="A50" s="28">
        <v>47</v>
      </c>
      <c r="B50" s="35" t="s">
        <v>311</v>
      </c>
      <c r="C50" s="30" t="s">
        <v>312</v>
      </c>
      <c r="D50" s="31" t="s">
        <v>203</v>
      </c>
      <c r="E50" s="31" t="s">
        <v>103</v>
      </c>
      <c r="F50" s="30" t="s">
        <v>88</v>
      </c>
      <c r="G50" s="30" t="s">
        <v>406</v>
      </c>
      <c r="H50" s="30" t="s">
        <v>88</v>
      </c>
      <c r="I50" s="32" t="s">
        <v>87</v>
      </c>
      <c r="J50" s="33" t="s">
        <v>79</v>
      </c>
      <c r="K50" s="33" t="s">
        <v>79</v>
      </c>
      <c r="L50" s="48" t="s">
        <v>320</v>
      </c>
      <c r="M50" s="36" t="s">
        <v>451</v>
      </c>
      <c r="N50" s="43">
        <v>1</v>
      </c>
      <c r="O50" s="34">
        <v>1</v>
      </c>
      <c r="P50" s="34">
        <v>3</v>
      </c>
      <c r="Q50" s="34">
        <v>1</v>
      </c>
      <c r="R50" s="34">
        <v>5</v>
      </c>
      <c r="S50" s="34">
        <f t="shared" si="0"/>
        <v>1.7</v>
      </c>
      <c r="T50" s="34">
        <v>3</v>
      </c>
      <c r="U50" s="34">
        <v>5</v>
      </c>
      <c r="V50" s="34">
        <f t="shared" si="1"/>
        <v>4.2</v>
      </c>
      <c r="W50" s="35">
        <f t="shared" si="7"/>
        <v>7.14</v>
      </c>
      <c r="X50" s="39" t="str">
        <f t="shared" si="3"/>
        <v>M</v>
      </c>
      <c r="Y50" s="36" t="s">
        <v>378</v>
      </c>
      <c r="Z50" s="40" t="s">
        <v>129</v>
      </c>
      <c r="AA50" s="34">
        <v>10</v>
      </c>
      <c r="AB50" s="34">
        <v>0</v>
      </c>
      <c r="AC50" s="34">
        <f>AA50-AB50</f>
        <v>10</v>
      </c>
      <c r="AD50" s="38">
        <f>IF(W50-AC50&gt;0.1,W50-AC50,IF(W50-AC50&lt;=0.1,0.1))</f>
        <v>0.1</v>
      </c>
      <c r="AE50" s="39" t="str">
        <f t="shared" si="6"/>
        <v>R</v>
      </c>
      <c r="AF50" s="40" t="s">
        <v>129</v>
      </c>
      <c r="AG50" s="40" t="s">
        <v>129</v>
      </c>
      <c r="AH50" s="40" t="s">
        <v>129</v>
      </c>
      <c r="AI50" s="40" t="s">
        <v>129</v>
      </c>
      <c r="AJ50" s="40" t="s">
        <v>129</v>
      </c>
      <c r="AK50" s="40" t="s">
        <v>129</v>
      </c>
      <c r="AL50" s="40" t="s">
        <v>129</v>
      </c>
      <c r="AM50" s="40" t="s">
        <v>129</v>
      </c>
      <c r="AN50" s="40" t="s">
        <v>129</v>
      </c>
      <c r="AO50" s="40" t="s">
        <v>129</v>
      </c>
      <c r="AP50" s="40" t="s">
        <v>129</v>
      </c>
      <c r="AQ50" s="40" t="s">
        <v>129</v>
      </c>
      <c r="AR50" s="40" t="s">
        <v>129</v>
      </c>
      <c r="AS50" s="40" t="s">
        <v>474</v>
      </c>
      <c r="AT50" s="40" t="s">
        <v>125</v>
      </c>
      <c r="AU50" s="40" t="s">
        <v>185</v>
      </c>
    </row>
    <row r="51" spans="1:47" ht="259.89999999999998" customHeight="1" x14ac:dyDescent="0.25">
      <c r="A51" s="28">
        <v>48</v>
      </c>
      <c r="B51" s="35" t="s">
        <v>311</v>
      </c>
      <c r="C51" s="30" t="s">
        <v>57</v>
      </c>
      <c r="D51" s="31" t="s">
        <v>204</v>
      </c>
      <c r="E51" s="31" t="s">
        <v>104</v>
      </c>
      <c r="F51" s="30" t="s">
        <v>88</v>
      </c>
      <c r="G51" s="30" t="s">
        <v>406</v>
      </c>
      <c r="H51" s="30" t="s">
        <v>88</v>
      </c>
      <c r="I51" s="32" t="s">
        <v>87</v>
      </c>
      <c r="J51" s="33" t="s">
        <v>79</v>
      </c>
      <c r="K51" s="33" t="s">
        <v>79</v>
      </c>
      <c r="L51" s="48" t="s">
        <v>320</v>
      </c>
      <c r="M51" s="36" t="s">
        <v>89</v>
      </c>
      <c r="N51" s="43">
        <v>1</v>
      </c>
      <c r="O51" s="34">
        <v>1</v>
      </c>
      <c r="P51" s="34">
        <v>3</v>
      </c>
      <c r="Q51" s="34">
        <v>1</v>
      </c>
      <c r="R51" s="34">
        <v>5</v>
      </c>
      <c r="S51" s="34">
        <f t="shared" si="0"/>
        <v>1.7</v>
      </c>
      <c r="T51" s="34">
        <v>3</v>
      </c>
      <c r="U51" s="34">
        <v>5</v>
      </c>
      <c r="V51" s="34">
        <f t="shared" si="1"/>
        <v>4.2</v>
      </c>
      <c r="W51" s="35">
        <f t="shared" si="7"/>
        <v>7.14</v>
      </c>
      <c r="X51" s="39" t="str">
        <f t="shared" si="3"/>
        <v>M</v>
      </c>
      <c r="Y51" s="36" t="s">
        <v>379</v>
      </c>
      <c r="Z51" s="40" t="s">
        <v>129</v>
      </c>
      <c r="AA51" s="34">
        <v>10</v>
      </c>
      <c r="AB51" s="34">
        <v>0</v>
      </c>
      <c r="AC51" s="34">
        <f>AA51-AB51</f>
        <v>10</v>
      </c>
      <c r="AD51" s="38">
        <f>IF(W51-AC51&gt;0.1,W51-AC51,IF(W51-AC51&lt;=0.1,0.1))</f>
        <v>0.1</v>
      </c>
      <c r="AE51" s="39" t="str">
        <f t="shared" si="6"/>
        <v>R</v>
      </c>
      <c r="AF51" s="40" t="s">
        <v>129</v>
      </c>
      <c r="AG51" s="40" t="s">
        <v>129</v>
      </c>
      <c r="AH51" s="40" t="s">
        <v>129</v>
      </c>
      <c r="AI51" s="40" t="s">
        <v>129</v>
      </c>
      <c r="AJ51" s="40" t="s">
        <v>129</v>
      </c>
      <c r="AK51" s="40" t="s">
        <v>129</v>
      </c>
      <c r="AL51" s="40" t="s">
        <v>129</v>
      </c>
      <c r="AM51" s="40" t="s">
        <v>129</v>
      </c>
      <c r="AN51" s="40" t="s">
        <v>129</v>
      </c>
      <c r="AO51" s="40" t="s">
        <v>129</v>
      </c>
      <c r="AP51" s="40" t="s">
        <v>129</v>
      </c>
      <c r="AQ51" s="40" t="s">
        <v>129</v>
      </c>
      <c r="AR51" s="40" t="s">
        <v>129</v>
      </c>
      <c r="AS51" s="53"/>
      <c r="AT51" s="53"/>
      <c r="AU51" s="53"/>
    </row>
    <row r="52" spans="1:47" ht="255.6" customHeight="1" x14ac:dyDescent="0.25">
      <c r="A52" s="28">
        <v>49</v>
      </c>
      <c r="B52" s="35" t="s">
        <v>313</v>
      </c>
      <c r="C52" s="30" t="s">
        <v>76</v>
      </c>
      <c r="D52" s="31" t="s">
        <v>206</v>
      </c>
      <c r="E52" s="31" t="s">
        <v>156</v>
      </c>
      <c r="F52" s="30" t="s">
        <v>79</v>
      </c>
      <c r="G52" s="30" t="s">
        <v>406</v>
      </c>
      <c r="H52" s="30" t="s">
        <v>79</v>
      </c>
      <c r="I52" s="32" t="s">
        <v>87</v>
      </c>
      <c r="J52" s="33" t="s">
        <v>79</v>
      </c>
      <c r="K52" s="33" t="s">
        <v>79</v>
      </c>
      <c r="L52" s="48" t="s">
        <v>320</v>
      </c>
      <c r="M52" s="48" t="s">
        <v>452</v>
      </c>
      <c r="N52" s="43">
        <v>1</v>
      </c>
      <c r="O52" s="34">
        <v>2</v>
      </c>
      <c r="P52" s="34">
        <v>3</v>
      </c>
      <c r="Q52" s="34">
        <v>1</v>
      </c>
      <c r="R52" s="34">
        <v>5</v>
      </c>
      <c r="S52" s="34">
        <f t="shared" si="0"/>
        <v>1.8499999999999999</v>
      </c>
      <c r="T52" s="34">
        <v>3</v>
      </c>
      <c r="U52" s="34">
        <v>5</v>
      </c>
      <c r="V52" s="34">
        <f t="shared" si="1"/>
        <v>4.2</v>
      </c>
      <c r="W52" s="35">
        <f t="shared" si="7"/>
        <v>7.77</v>
      </c>
      <c r="X52" s="39" t="str">
        <f t="shared" si="3"/>
        <v>M</v>
      </c>
      <c r="Y52" s="36" t="s">
        <v>380</v>
      </c>
      <c r="Z52" s="37" t="s">
        <v>129</v>
      </c>
      <c r="AA52" s="34">
        <v>9</v>
      </c>
      <c r="AB52" s="34">
        <v>0</v>
      </c>
      <c r="AC52" s="34">
        <f>AA52-AB52</f>
        <v>9</v>
      </c>
      <c r="AD52" s="38">
        <f>IF(W52-AC52&gt;0.1,W52-AC52,IF(W52-AC52&lt;=0.1,0.1))</f>
        <v>0.1</v>
      </c>
      <c r="AE52" s="39" t="str">
        <f t="shared" si="6"/>
        <v>R</v>
      </c>
      <c r="AF52" s="44" t="s">
        <v>129</v>
      </c>
      <c r="AG52" s="44" t="s">
        <v>129</v>
      </c>
      <c r="AH52" s="44" t="s">
        <v>129</v>
      </c>
      <c r="AI52" s="44" t="s">
        <v>129</v>
      </c>
      <c r="AJ52" s="44" t="s">
        <v>129</v>
      </c>
      <c r="AK52" s="44" t="s">
        <v>129</v>
      </c>
      <c r="AL52" s="44" t="s">
        <v>129</v>
      </c>
      <c r="AM52" s="44" t="s">
        <v>129</v>
      </c>
      <c r="AN52" s="44" t="s">
        <v>129</v>
      </c>
      <c r="AO52" s="44" t="s">
        <v>129</v>
      </c>
      <c r="AP52" s="44" t="s">
        <v>129</v>
      </c>
      <c r="AQ52" s="44" t="s">
        <v>129</v>
      </c>
      <c r="AR52" s="44" t="s">
        <v>129</v>
      </c>
      <c r="AS52" s="40" t="s">
        <v>279</v>
      </c>
      <c r="AT52" s="40" t="s">
        <v>125</v>
      </c>
      <c r="AU52" s="30" t="s">
        <v>305</v>
      </c>
    </row>
    <row r="53" spans="1:47" ht="268.14999999999998" customHeight="1" x14ac:dyDescent="0.25">
      <c r="A53" s="28">
        <v>50</v>
      </c>
      <c r="B53" s="29" t="s">
        <v>58</v>
      </c>
      <c r="C53" s="30" t="s">
        <v>335</v>
      </c>
      <c r="D53" s="31" t="s">
        <v>190</v>
      </c>
      <c r="E53" s="30" t="s">
        <v>105</v>
      </c>
      <c r="F53" s="30" t="s">
        <v>88</v>
      </c>
      <c r="G53" s="30" t="s">
        <v>406</v>
      </c>
      <c r="H53" s="30" t="s">
        <v>88</v>
      </c>
      <c r="I53" s="32" t="s">
        <v>87</v>
      </c>
      <c r="J53" s="33" t="s">
        <v>79</v>
      </c>
      <c r="K53" s="33" t="s">
        <v>79</v>
      </c>
      <c r="L53" s="48" t="s">
        <v>320</v>
      </c>
      <c r="M53" s="48" t="s">
        <v>453</v>
      </c>
      <c r="N53" s="49">
        <v>1</v>
      </c>
      <c r="O53" s="34">
        <v>1</v>
      </c>
      <c r="P53" s="34">
        <v>3</v>
      </c>
      <c r="Q53" s="34">
        <v>1</v>
      </c>
      <c r="R53" s="34">
        <v>5</v>
      </c>
      <c r="S53" s="34">
        <f t="shared" si="0"/>
        <v>1.7</v>
      </c>
      <c r="T53" s="34">
        <v>3</v>
      </c>
      <c r="U53" s="34">
        <v>5</v>
      </c>
      <c r="V53" s="34">
        <f t="shared" si="1"/>
        <v>4.2</v>
      </c>
      <c r="W53" s="35">
        <f t="shared" si="7"/>
        <v>7.14</v>
      </c>
      <c r="X53" s="39" t="str">
        <f t="shared" si="3"/>
        <v>M</v>
      </c>
      <c r="Y53" s="36" t="s">
        <v>381</v>
      </c>
      <c r="Z53" s="40" t="s">
        <v>129</v>
      </c>
      <c r="AA53" s="34">
        <v>10</v>
      </c>
      <c r="AB53" s="34">
        <v>0</v>
      </c>
      <c r="AC53" s="34">
        <f t="shared" si="8"/>
        <v>10</v>
      </c>
      <c r="AD53" s="38">
        <f t="shared" si="9"/>
        <v>0.1</v>
      </c>
      <c r="AE53" s="39" t="str">
        <f t="shared" si="6"/>
        <v>R</v>
      </c>
      <c r="AF53" s="40" t="s">
        <v>129</v>
      </c>
      <c r="AG53" s="40" t="s">
        <v>129</v>
      </c>
      <c r="AH53" s="40" t="s">
        <v>129</v>
      </c>
      <c r="AI53" s="40" t="s">
        <v>129</v>
      </c>
      <c r="AJ53" s="40" t="s">
        <v>129</v>
      </c>
      <c r="AK53" s="40" t="s">
        <v>129</v>
      </c>
      <c r="AL53" s="40" t="s">
        <v>129</v>
      </c>
      <c r="AM53" s="40" t="s">
        <v>129</v>
      </c>
      <c r="AN53" s="40" t="s">
        <v>129</v>
      </c>
      <c r="AO53" s="40" t="s">
        <v>129</v>
      </c>
      <c r="AP53" s="40" t="s">
        <v>129</v>
      </c>
      <c r="AQ53" s="40" t="s">
        <v>129</v>
      </c>
      <c r="AR53" s="40" t="s">
        <v>129</v>
      </c>
      <c r="AS53" s="40" t="s">
        <v>118</v>
      </c>
      <c r="AT53" s="40" t="s">
        <v>125</v>
      </c>
      <c r="AU53" s="40" t="s">
        <v>281</v>
      </c>
    </row>
    <row r="54" spans="1:47" ht="256.14999999999998" customHeight="1" x14ac:dyDescent="0.25">
      <c r="A54" s="28">
        <v>51</v>
      </c>
      <c r="B54" s="29" t="s">
        <v>314</v>
      </c>
      <c r="C54" s="30" t="s">
        <v>66</v>
      </c>
      <c r="D54" s="50" t="s">
        <v>81</v>
      </c>
      <c r="E54" s="50" t="s">
        <v>82</v>
      </c>
      <c r="F54" s="32" t="s">
        <v>77</v>
      </c>
      <c r="G54" s="32" t="s">
        <v>77</v>
      </c>
      <c r="H54" s="32" t="s">
        <v>77</v>
      </c>
      <c r="I54" s="33" t="s">
        <v>79</v>
      </c>
      <c r="J54" s="34" t="s">
        <v>79</v>
      </c>
      <c r="K54" s="33" t="s">
        <v>79</v>
      </c>
      <c r="L54" s="48" t="s">
        <v>320</v>
      </c>
      <c r="M54" s="42" t="s">
        <v>454</v>
      </c>
      <c r="N54" s="34">
        <v>2</v>
      </c>
      <c r="O54" s="34">
        <v>4</v>
      </c>
      <c r="P54" s="34">
        <v>3</v>
      </c>
      <c r="Q54" s="34">
        <v>1</v>
      </c>
      <c r="R54" s="34">
        <v>1</v>
      </c>
      <c r="S54" s="34">
        <f t="shared" si="0"/>
        <v>2.15</v>
      </c>
      <c r="T54" s="34">
        <v>5</v>
      </c>
      <c r="U54" s="34">
        <v>5</v>
      </c>
      <c r="V54" s="34">
        <f t="shared" si="1"/>
        <v>5</v>
      </c>
      <c r="W54" s="35">
        <f t="shared" si="7"/>
        <v>10.75</v>
      </c>
      <c r="X54" s="39" t="str">
        <f t="shared" si="3"/>
        <v>M</v>
      </c>
      <c r="Y54" s="36" t="s">
        <v>382</v>
      </c>
      <c r="Z54" s="40" t="s">
        <v>129</v>
      </c>
      <c r="AA54" s="34">
        <v>10</v>
      </c>
      <c r="AB54" s="34">
        <v>0</v>
      </c>
      <c r="AC54" s="34">
        <f t="shared" ref="AC54:AC57" si="10">AA54-AB54</f>
        <v>10</v>
      </c>
      <c r="AD54" s="38">
        <f t="shared" ref="AD54:AD57" si="11">IF(W54-AC54&gt;0.1,W54-AC54,IF(W54-AC54&lt;=0.1,0.1))</f>
        <v>0.75</v>
      </c>
      <c r="AE54" s="39" t="str">
        <f t="shared" si="6"/>
        <v>R</v>
      </c>
      <c r="AF54" s="40" t="s">
        <v>129</v>
      </c>
      <c r="AG54" s="40" t="s">
        <v>129</v>
      </c>
      <c r="AH54" s="40" t="s">
        <v>129</v>
      </c>
      <c r="AI54" s="40" t="s">
        <v>129</v>
      </c>
      <c r="AJ54" s="40" t="s">
        <v>129</v>
      </c>
      <c r="AK54" s="40" t="s">
        <v>129</v>
      </c>
      <c r="AL54" s="40" t="s">
        <v>129</v>
      </c>
      <c r="AM54" s="40" t="s">
        <v>129</v>
      </c>
      <c r="AN54" s="40" t="s">
        <v>129</v>
      </c>
      <c r="AO54" s="40" t="s">
        <v>129</v>
      </c>
      <c r="AP54" s="40" t="s">
        <v>129</v>
      </c>
      <c r="AQ54" s="40" t="s">
        <v>129</v>
      </c>
      <c r="AR54" s="40" t="s">
        <v>129</v>
      </c>
      <c r="AS54" s="40" t="s">
        <v>280</v>
      </c>
      <c r="AT54" s="40" t="s">
        <v>125</v>
      </c>
      <c r="AU54" s="40" t="s">
        <v>410</v>
      </c>
    </row>
    <row r="55" spans="1:47" ht="240" x14ac:dyDescent="0.25">
      <c r="A55" s="28">
        <v>52</v>
      </c>
      <c r="B55" s="29" t="s">
        <v>314</v>
      </c>
      <c r="C55" s="30" t="s">
        <v>123</v>
      </c>
      <c r="D55" s="50" t="s">
        <v>81</v>
      </c>
      <c r="E55" s="50" t="s">
        <v>82</v>
      </c>
      <c r="F55" s="32" t="s">
        <v>77</v>
      </c>
      <c r="G55" s="32" t="s">
        <v>77</v>
      </c>
      <c r="H55" s="32" t="s">
        <v>77</v>
      </c>
      <c r="I55" s="33" t="s">
        <v>79</v>
      </c>
      <c r="J55" s="34" t="s">
        <v>79</v>
      </c>
      <c r="K55" s="33" t="s">
        <v>79</v>
      </c>
      <c r="L55" s="48" t="s">
        <v>320</v>
      </c>
      <c r="M55" s="42" t="s">
        <v>127</v>
      </c>
      <c r="N55" s="34">
        <v>1</v>
      </c>
      <c r="O55" s="34">
        <v>5</v>
      </c>
      <c r="P55" s="34">
        <v>3</v>
      </c>
      <c r="Q55" s="34">
        <v>1</v>
      </c>
      <c r="R55" s="34">
        <v>1</v>
      </c>
      <c r="S55" s="34">
        <f t="shared" si="0"/>
        <v>1.9</v>
      </c>
      <c r="T55" s="34">
        <v>5</v>
      </c>
      <c r="U55" s="34">
        <v>5</v>
      </c>
      <c r="V55" s="34">
        <f t="shared" si="1"/>
        <v>5</v>
      </c>
      <c r="W55" s="35">
        <f t="shared" si="7"/>
        <v>9.5</v>
      </c>
      <c r="X55" s="39" t="str">
        <f t="shared" si="3"/>
        <v>M</v>
      </c>
      <c r="Y55" s="36" t="s">
        <v>383</v>
      </c>
      <c r="Z55" s="40" t="s">
        <v>129</v>
      </c>
      <c r="AA55" s="34">
        <v>10</v>
      </c>
      <c r="AB55" s="34">
        <v>0</v>
      </c>
      <c r="AC55" s="34">
        <f t="shared" si="10"/>
        <v>10</v>
      </c>
      <c r="AD55" s="38">
        <f t="shared" si="11"/>
        <v>0.1</v>
      </c>
      <c r="AE55" s="39" t="str">
        <f t="shared" si="6"/>
        <v>R</v>
      </c>
      <c r="AF55" s="40" t="s">
        <v>129</v>
      </c>
      <c r="AG55" s="40" t="s">
        <v>129</v>
      </c>
      <c r="AH55" s="40" t="s">
        <v>129</v>
      </c>
      <c r="AI55" s="40" t="s">
        <v>129</v>
      </c>
      <c r="AJ55" s="40" t="s">
        <v>129</v>
      </c>
      <c r="AK55" s="40" t="s">
        <v>129</v>
      </c>
      <c r="AL55" s="40" t="s">
        <v>129</v>
      </c>
      <c r="AM55" s="40" t="s">
        <v>129</v>
      </c>
      <c r="AN55" s="40" t="s">
        <v>129</v>
      </c>
      <c r="AO55" s="40" t="s">
        <v>129</v>
      </c>
      <c r="AP55" s="40" t="s">
        <v>129</v>
      </c>
      <c r="AQ55" s="40" t="s">
        <v>129</v>
      </c>
      <c r="AR55" s="40" t="s">
        <v>129</v>
      </c>
      <c r="AS55" s="53"/>
      <c r="AT55" s="53"/>
      <c r="AU55" s="53"/>
    </row>
    <row r="56" spans="1:47" ht="240" x14ac:dyDescent="0.25">
      <c r="A56" s="28">
        <v>53</v>
      </c>
      <c r="B56" s="29" t="s">
        <v>314</v>
      </c>
      <c r="C56" s="30" t="s">
        <v>124</v>
      </c>
      <c r="D56" s="50" t="s">
        <v>81</v>
      </c>
      <c r="E56" s="50" t="s">
        <v>82</v>
      </c>
      <c r="F56" s="32" t="s">
        <v>77</v>
      </c>
      <c r="G56" s="32" t="s">
        <v>77</v>
      </c>
      <c r="H56" s="32" t="s">
        <v>77</v>
      </c>
      <c r="I56" s="33" t="s">
        <v>79</v>
      </c>
      <c r="J56" s="34" t="s">
        <v>79</v>
      </c>
      <c r="K56" s="33" t="s">
        <v>79</v>
      </c>
      <c r="L56" s="48" t="s">
        <v>320</v>
      </c>
      <c r="M56" s="42" t="s">
        <v>127</v>
      </c>
      <c r="N56" s="34">
        <v>1</v>
      </c>
      <c r="O56" s="34">
        <v>5</v>
      </c>
      <c r="P56" s="34">
        <v>3</v>
      </c>
      <c r="Q56" s="34">
        <v>1</v>
      </c>
      <c r="R56" s="34">
        <v>1</v>
      </c>
      <c r="S56" s="34">
        <f t="shared" si="0"/>
        <v>1.9</v>
      </c>
      <c r="T56" s="34">
        <v>5</v>
      </c>
      <c r="U56" s="34">
        <v>5</v>
      </c>
      <c r="V56" s="34">
        <f t="shared" si="1"/>
        <v>5</v>
      </c>
      <c r="W56" s="35">
        <f t="shared" si="7"/>
        <v>9.5</v>
      </c>
      <c r="X56" s="39" t="str">
        <f t="shared" si="3"/>
        <v>M</v>
      </c>
      <c r="Y56" s="36" t="s">
        <v>383</v>
      </c>
      <c r="Z56" s="40" t="s">
        <v>129</v>
      </c>
      <c r="AA56" s="34">
        <v>10</v>
      </c>
      <c r="AB56" s="34">
        <v>0</v>
      </c>
      <c r="AC56" s="34">
        <f t="shared" si="10"/>
        <v>10</v>
      </c>
      <c r="AD56" s="38">
        <f t="shared" si="11"/>
        <v>0.1</v>
      </c>
      <c r="AE56" s="39" t="str">
        <f t="shared" si="6"/>
        <v>R</v>
      </c>
      <c r="AF56" s="40" t="s">
        <v>129</v>
      </c>
      <c r="AG56" s="40" t="s">
        <v>129</v>
      </c>
      <c r="AH56" s="40" t="s">
        <v>129</v>
      </c>
      <c r="AI56" s="40" t="s">
        <v>129</v>
      </c>
      <c r="AJ56" s="40" t="s">
        <v>129</v>
      </c>
      <c r="AK56" s="40" t="s">
        <v>129</v>
      </c>
      <c r="AL56" s="40" t="s">
        <v>129</v>
      </c>
      <c r="AM56" s="40" t="s">
        <v>129</v>
      </c>
      <c r="AN56" s="40" t="s">
        <v>129</v>
      </c>
      <c r="AO56" s="40" t="s">
        <v>129</v>
      </c>
      <c r="AP56" s="40" t="s">
        <v>129</v>
      </c>
      <c r="AQ56" s="40" t="s">
        <v>129</v>
      </c>
      <c r="AR56" s="40" t="s">
        <v>129</v>
      </c>
      <c r="AS56" s="53"/>
      <c r="AT56" s="53"/>
      <c r="AU56" s="53"/>
    </row>
    <row r="57" spans="1:47" ht="240" x14ac:dyDescent="0.25">
      <c r="A57" s="28">
        <v>54</v>
      </c>
      <c r="B57" s="29" t="s">
        <v>314</v>
      </c>
      <c r="C57" s="30" t="s">
        <v>121</v>
      </c>
      <c r="D57" s="50" t="s">
        <v>122</v>
      </c>
      <c r="E57" s="50" t="s">
        <v>82</v>
      </c>
      <c r="F57" s="32" t="s">
        <v>77</v>
      </c>
      <c r="G57" s="32" t="s">
        <v>77</v>
      </c>
      <c r="H57" s="32" t="s">
        <v>77</v>
      </c>
      <c r="I57" s="33" t="s">
        <v>79</v>
      </c>
      <c r="J57" s="34" t="s">
        <v>79</v>
      </c>
      <c r="K57" s="33" t="s">
        <v>79</v>
      </c>
      <c r="L57" s="48" t="s">
        <v>320</v>
      </c>
      <c r="M57" s="42" t="s">
        <v>127</v>
      </c>
      <c r="N57" s="34">
        <v>1</v>
      </c>
      <c r="O57" s="34">
        <v>2</v>
      </c>
      <c r="P57" s="34">
        <v>3</v>
      </c>
      <c r="Q57" s="34">
        <v>1</v>
      </c>
      <c r="R57" s="34">
        <v>1</v>
      </c>
      <c r="S57" s="34">
        <f t="shared" si="0"/>
        <v>1.45</v>
      </c>
      <c r="T57" s="34">
        <v>5</v>
      </c>
      <c r="U57" s="34">
        <v>5</v>
      </c>
      <c r="V57" s="34">
        <f t="shared" si="1"/>
        <v>5</v>
      </c>
      <c r="W57" s="35">
        <f t="shared" si="7"/>
        <v>7.25</v>
      </c>
      <c r="X57" s="39" t="str">
        <f t="shared" si="3"/>
        <v>M</v>
      </c>
      <c r="Y57" s="36" t="s">
        <v>384</v>
      </c>
      <c r="Z57" s="40" t="s">
        <v>129</v>
      </c>
      <c r="AA57" s="34">
        <v>10</v>
      </c>
      <c r="AB57" s="34">
        <v>0</v>
      </c>
      <c r="AC57" s="34">
        <f t="shared" si="10"/>
        <v>10</v>
      </c>
      <c r="AD57" s="38">
        <f t="shared" si="11"/>
        <v>0.1</v>
      </c>
      <c r="AE57" s="39" t="str">
        <f t="shared" si="6"/>
        <v>R</v>
      </c>
      <c r="AF57" s="40" t="s">
        <v>129</v>
      </c>
      <c r="AG57" s="40" t="s">
        <v>129</v>
      </c>
      <c r="AH57" s="40" t="s">
        <v>129</v>
      </c>
      <c r="AI57" s="40" t="s">
        <v>129</v>
      </c>
      <c r="AJ57" s="40" t="s">
        <v>129</v>
      </c>
      <c r="AK57" s="40" t="s">
        <v>129</v>
      </c>
      <c r="AL57" s="40" t="s">
        <v>129</v>
      </c>
      <c r="AM57" s="40" t="s">
        <v>129</v>
      </c>
      <c r="AN57" s="40" t="s">
        <v>129</v>
      </c>
      <c r="AO57" s="40" t="s">
        <v>129</v>
      </c>
      <c r="AP57" s="40" t="s">
        <v>129</v>
      </c>
      <c r="AQ57" s="40" t="s">
        <v>129</v>
      </c>
      <c r="AR57" s="40" t="s">
        <v>129</v>
      </c>
      <c r="AS57" s="53"/>
      <c r="AT57" s="53"/>
      <c r="AU57" s="53"/>
    </row>
    <row r="58" spans="1:47" ht="300.60000000000002" customHeight="1" x14ac:dyDescent="0.25">
      <c r="A58" s="28">
        <v>55</v>
      </c>
      <c r="B58" s="29" t="s">
        <v>269</v>
      </c>
      <c r="C58" s="30" t="s">
        <v>152</v>
      </c>
      <c r="D58" s="31" t="s">
        <v>191</v>
      </c>
      <c r="E58" s="31" t="s">
        <v>192</v>
      </c>
      <c r="F58" s="32" t="s">
        <v>79</v>
      </c>
      <c r="G58" s="30" t="s">
        <v>406</v>
      </c>
      <c r="H58" s="32" t="s">
        <v>79</v>
      </c>
      <c r="I58" s="33" t="s">
        <v>79</v>
      </c>
      <c r="J58" s="34" t="s">
        <v>79</v>
      </c>
      <c r="K58" s="33" t="s">
        <v>79</v>
      </c>
      <c r="L58" s="48" t="s">
        <v>320</v>
      </c>
      <c r="M58" s="41" t="s">
        <v>193</v>
      </c>
      <c r="N58" s="34">
        <v>1</v>
      </c>
      <c r="O58" s="34">
        <v>3</v>
      </c>
      <c r="P58" s="34">
        <v>3</v>
      </c>
      <c r="Q58" s="34">
        <v>1</v>
      </c>
      <c r="R58" s="34">
        <v>5</v>
      </c>
      <c r="S58" s="34">
        <f t="shared" si="0"/>
        <v>1.9999999999999998</v>
      </c>
      <c r="T58" s="34">
        <v>4</v>
      </c>
      <c r="U58" s="34">
        <v>5</v>
      </c>
      <c r="V58" s="34">
        <f t="shared" si="1"/>
        <v>4.5999999999999996</v>
      </c>
      <c r="W58" s="35">
        <f t="shared" si="7"/>
        <v>9.1999999999999975</v>
      </c>
      <c r="X58" s="39" t="str">
        <f t="shared" si="3"/>
        <v>M</v>
      </c>
      <c r="Y58" s="36" t="s">
        <v>385</v>
      </c>
      <c r="Z58" s="37" t="s">
        <v>129</v>
      </c>
      <c r="AA58" s="34">
        <v>10</v>
      </c>
      <c r="AB58" s="34">
        <v>0</v>
      </c>
      <c r="AC58" s="34">
        <f>AA58-AB58</f>
        <v>10</v>
      </c>
      <c r="AD58" s="38">
        <f>IF(W58-AC58&gt;0.1,W58-AC58,IF(W58-AC58&lt;=0.1,0.1))</f>
        <v>0.1</v>
      </c>
      <c r="AE58" s="39" t="str">
        <f t="shared" si="6"/>
        <v>R</v>
      </c>
      <c r="AF58" s="44" t="s">
        <v>129</v>
      </c>
      <c r="AG58" s="44" t="s">
        <v>129</v>
      </c>
      <c r="AH58" s="40" t="s">
        <v>194</v>
      </c>
      <c r="AI58" s="40" t="s">
        <v>195</v>
      </c>
      <c r="AJ58" s="40" t="s">
        <v>129</v>
      </c>
      <c r="AK58" s="40" t="s">
        <v>196</v>
      </c>
      <c r="AL58" s="40" t="s">
        <v>197</v>
      </c>
      <c r="AM58" s="40" t="s">
        <v>198</v>
      </c>
      <c r="AN58" s="40" t="s">
        <v>199</v>
      </c>
      <c r="AO58" s="40" t="s">
        <v>200</v>
      </c>
      <c r="AP58" s="40" t="s">
        <v>201</v>
      </c>
      <c r="AQ58" s="40" t="s">
        <v>289</v>
      </c>
      <c r="AR58" s="40" t="s">
        <v>129</v>
      </c>
      <c r="AS58" s="53"/>
      <c r="AT58" s="53"/>
      <c r="AU58" s="53"/>
    </row>
    <row r="59" spans="1:47" ht="204" x14ac:dyDescent="0.25">
      <c r="A59" s="28">
        <v>56</v>
      </c>
      <c r="B59" s="29" t="s">
        <v>59</v>
      </c>
      <c r="C59" s="30" t="s">
        <v>30</v>
      </c>
      <c r="D59" s="50" t="s">
        <v>101</v>
      </c>
      <c r="E59" s="50" t="s">
        <v>93</v>
      </c>
      <c r="F59" s="30" t="s">
        <v>77</v>
      </c>
      <c r="G59" s="30" t="s">
        <v>77</v>
      </c>
      <c r="H59" s="30" t="s">
        <v>79</v>
      </c>
      <c r="I59" s="33" t="s">
        <v>79</v>
      </c>
      <c r="J59" s="34" t="s">
        <v>77</v>
      </c>
      <c r="K59" s="33" t="s">
        <v>79</v>
      </c>
      <c r="L59" s="48" t="s">
        <v>339</v>
      </c>
      <c r="M59" s="51" t="s">
        <v>92</v>
      </c>
      <c r="N59" s="34">
        <v>2</v>
      </c>
      <c r="O59" s="34">
        <v>1</v>
      </c>
      <c r="P59" s="34">
        <v>3</v>
      </c>
      <c r="Q59" s="34">
        <v>1</v>
      </c>
      <c r="R59" s="34">
        <v>1</v>
      </c>
      <c r="S59" s="34">
        <f t="shared" si="0"/>
        <v>1.7</v>
      </c>
      <c r="T59" s="34">
        <v>3</v>
      </c>
      <c r="U59" s="34">
        <v>5</v>
      </c>
      <c r="V59" s="34">
        <f t="shared" si="1"/>
        <v>4.2</v>
      </c>
      <c r="W59" s="35">
        <f t="shared" si="7"/>
        <v>7.14</v>
      </c>
      <c r="X59" s="39" t="str">
        <f t="shared" si="3"/>
        <v>M</v>
      </c>
      <c r="Y59" s="36" t="s">
        <v>386</v>
      </c>
      <c r="Z59" s="37" t="s">
        <v>129</v>
      </c>
      <c r="AA59" s="34">
        <v>9</v>
      </c>
      <c r="AB59" s="34">
        <v>0</v>
      </c>
      <c r="AC59" s="34">
        <f t="shared" si="4"/>
        <v>9</v>
      </c>
      <c r="AD59" s="38">
        <f t="shared" si="5"/>
        <v>0.1</v>
      </c>
      <c r="AE59" s="39" t="str">
        <f t="shared" si="6"/>
        <v>R</v>
      </c>
      <c r="AF59" s="40" t="s">
        <v>129</v>
      </c>
      <c r="AG59" s="40" t="s">
        <v>129</v>
      </c>
      <c r="AH59" s="40" t="s">
        <v>129</v>
      </c>
      <c r="AI59" s="40" t="s">
        <v>129</v>
      </c>
      <c r="AJ59" s="40" t="s">
        <v>129</v>
      </c>
      <c r="AK59" s="40" t="s">
        <v>129</v>
      </c>
      <c r="AL59" s="40" t="s">
        <v>129</v>
      </c>
      <c r="AM59" s="40" t="s">
        <v>129</v>
      </c>
      <c r="AN59" s="40" t="s">
        <v>129</v>
      </c>
      <c r="AO59" s="40" t="s">
        <v>129</v>
      </c>
      <c r="AP59" s="40" t="s">
        <v>129</v>
      </c>
      <c r="AQ59" s="40" t="s">
        <v>129</v>
      </c>
      <c r="AR59" s="40" t="s">
        <v>129</v>
      </c>
      <c r="AS59" s="40" t="s">
        <v>119</v>
      </c>
      <c r="AT59" s="40" t="s">
        <v>125</v>
      </c>
      <c r="AU59" s="40" t="s">
        <v>282</v>
      </c>
    </row>
    <row r="60" spans="1:47" ht="204" x14ac:dyDescent="0.25">
      <c r="A60" s="28">
        <v>57</v>
      </c>
      <c r="B60" s="29" t="s">
        <v>59</v>
      </c>
      <c r="C60" s="30" t="s">
        <v>315</v>
      </c>
      <c r="D60" s="31" t="s">
        <v>203</v>
      </c>
      <c r="E60" s="31" t="s">
        <v>272</v>
      </c>
      <c r="F60" s="30" t="s">
        <v>79</v>
      </c>
      <c r="G60" s="30" t="s">
        <v>406</v>
      </c>
      <c r="H60" s="30" t="s">
        <v>79</v>
      </c>
      <c r="I60" s="33" t="s">
        <v>79</v>
      </c>
      <c r="J60" s="34" t="s">
        <v>77</v>
      </c>
      <c r="K60" s="33" t="s">
        <v>79</v>
      </c>
      <c r="L60" s="48" t="s">
        <v>339</v>
      </c>
      <c r="M60" s="42" t="s">
        <v>455</v>
      </c>
      <c r="N60" s="34">
        <v>5</v>
      </c>
      <c r="O60" s="34">
        <v>3</v>
      </c>
      <c r="P60" s="34">
        <v>3</v>
      </c>
      <c r="Q60" s="34">
        <v>1</v>
      </c>
      <c r="R60" s="34">
        <v>5</v>
      </c>
      <c r="S60" s="34">
        <f t="shared" si="0"/>
        <v>3.6000000000000005</v>
      </c>
      <c r="T60" s="34">
        <v>5</v>
      </c>
      <c r="U60" s="34">
        <v>5</v>
      </c>
      <c r="V60" s="34">
        <f t="shared" si="1"/>
        <v>5</v>
      </c>
      <c r="W60" s="35">
        <f t="shared" si="7"/>
        <v>18.000000000000004</v>
      </c>
      <c r="X60" s="39" t="str">
        <f t="shared" si="3"/>
        <v>A</v>
      </c>
      <c r="Y60" s="36" t="s">
        <v>387</v>
      </c>
      <c r="Z60" s="37" t="s">
        <v>129</v>
      </c>
      <c r="AA60" s="34">
        <v>10</v>
      </c>
      <c r="AB60" s="34">
        <v>0</v>
      </c>
      <c r="AC60" s="34">
        <f t="shared" si="4"/>
        <v>10</v>
      </c>
      <c r="AD60" s="38">
        <f t="shared" si="5"/>
        <v>8.0000000000000036</v>
      </c>
      <c r="AE60" s="39" t="str">
        <f t="shared" si="6"/>
        <v>M</v>
      </c>
      <c r="AF60" s="37" t="s">
        <v>129</v>
      </c>
      <c r="AG60" s="37" t="s">
        <v>129</v>
      </c>
      <c r="AH60" s="37" t="s">
        <v>129</v>
      </c>
      <c r="AI60" s="37" t="s">
        <v>129</v>
      </c>
      <c r="AJ60" s="37" t="s">
        <v>129</v>
      </c>
      <c r="AK60" s="37" t="s">
        <v>129</v>
      </c>
      <c r="AL60" s="37" t="s">
        <v>129</v>
      </c>
      <c r="AM60" s="37" t="s">
        <v>129</v>
      </c>
      <c r="AN60" s="37" t="s">
        <v>129</v>
      </c>
      <c r="AO60" s="37" t="s">
        <v>129</v>
      </c>
      <c r="AP60" s="37" t="s">
        <v>129</v>
      </c>
      <c r="AQ60" s="37" t="s">
        <v>129</v>
      </c>
      <c r="AR60" s="37" t="s">
        <v>129</v>
      </c>
      <c r="AS60" s="40" t="s">
        <v>475</v>
      </c>
      <c r="AT60" s="40" t="s">
        <v>125</v>
      </c>
      <c r="AU60" s="40" t="s">
        <v>476</v>
      </c>
    </row>
    <row r="61" spans="1:47" ht="204" x14ac:dyDescent="0.25">
      <c r="A61" s="28">
        <v>58</v>
      </c>
      <c r="B61" s="29" t="s">
        <v>59</v>
      </c>
      <c r="C61" s="30" t="s">
        <v>31</v>
      </c>
      <c r="D61" s="50" t="s">
        <v>102</v>
      </c>
      <c r="E61" s="50" t="s">
        <v>94</v>
      </c>
      <c r="F61" s="30" t="s">
        <v>77</v>
      </c>
      <c r="G61" s="30" t="s">
        <v>77</v>
      </c>
      <c r="H61" s="30" t="s">
        <v>79</v>
      </c>
      <c r="I61" s="33" t="s">
        <v>79</v>
      </c>
      <c r="J61" s="34" t="s">
        <v>77</v>
      </c>
      <c r="K61" s="33" t="s">
        <v>79</v>
      </c>
      <c r="L61" s="48" t="s">
        <v>339</v>
      </c>
      <c r="M61" s="42" t="s">
        <v>455</v>
      </c>
      <c r="N61" s="34">
        <v>2</v>
      </c>
      <c r="O61" s="34">
        <v>1</v>
      </c>
      <c r="P61" s="34">
        <v>3</v>
      </c>
      <c r="Q61" s="34">
        <v>1</v>
      </c>
      <c r="R61" s="34">
        <v>1</v>
      </c>
      <c r="S61" s="34">
        <f t="shared" si="0"/>
        <v>1.7</v>
      </c>
      <c r="T61" s="34">
        <v>3</v>
      </c>
      <c r="U61" s="34">
        <v>5</v>
      </c>
      <c r="V61" s="34">
        <f t="shared" si="1"/>
        <v>4.2</v>
      </c>
      <c r="W61" s="35">
        <f t="shared" si="7"/>
        <v>7.14</v>
      </c>
      <c r="X61" s="39" t="str">
        <f t="shared" si="3"/>
        <v>M</v>
      </c>
      <c r="Y61" s="36" t="s">
        <v>386</v>
      </c>
      <c r="Z61" s="37" t="s">
        <v>129</v>
      </c>
      <c r="AA61" s="34">
        <v>10</v>
      </c>
      <c r="AB61" s="34">
        <v>0</v>
      </c>
      <c r="AC61" s="34">
        <f t="shared" si="4"/>
        <v>10</v>
      </c>
      <c r="AD61" s="38">
        <f t="shared" si="5"/>
        <v>0.1</v>
      </c>
      <c r="AE61" s="39" t="str">
        <f t="shared" si="6"/>
        <v>R</v>
      </c>
      <c r="AF61" s="40" t="s">
        <v>129</v>
      </c>
      <c r="AG61" s="40" t="s">
        <v>129</v>
      </c>
      <c r="AH61" s="40" t="s">
        <v>129</v>
      </c>
      <c r="AI61" s="40" t="s">
        <v>129</v>
      </c>
      <c r="AJ61" s="40" t="s">
        <v>129</v>
      </c>
      <c r="AK61" s="40" t="s">
        <v>129</v>
      </c>
      <c r="AL61" s="40" t="s">
        <v>129</v>
      </c>
      <c r="AM61" s="40" t="s">
        <v>129</v>
      </c>
      <c r="AN61" s="40" t="s">
        <v>129</v>
      </c>
      <c r="AO61" s="40" t="s">
        <v>129</v>
      </c>
      <c r="AP61" s="40" t="s">
        <v>129</v>
      </c>
      <c r="AQ61" s="40" t="s">
        <v>129</v>
      </c>
      <c r="AR61" s="40" t="s">
        <v>129</v>
      </c>
      <c r="AS61" s="40" t="s">
        <v>306</v>
      </c>
      <c r="AT61" s="40" t="s">
        <v>125</v>
      </c>
      <c r="AU61" s="40" t="s">
        <v>282</v>
      </c>
    </row>
    <row r="62" spans="1:47" ht="204" x14ac:dyDescent="0.25">
      <c r="A62" s="28">
        <v>59</v>
      </c>
      <c r="B62" s="29" t="s">
        <v>59</v>
      </c>
      <c r="C62" s="30" t="s">
        <v>32</v>
      </c>
      <c r="D62" s="31" t="s">
        <v>202</v>
      </c>
      <c r="E62" s="50" t="s">
        <v>96</v>
      </c>
      <c r="F62" s="30" t="s">
        <v>77</v>
      </c>
      <c r="G62" s="30" t="s">
        <v>77</v>
      </c>
      <c r="H62" s="30" t="s">
        <v>79</v>
      </c>
      <c r="I62" s="33" t="s">
        <v>79</v>
      </c>
      <c r="J62" s="34" t="s">
        <v>77</v>
      </c>
      <c r="K62" s="33" t="s">
        <v>79</v>
      </c>
      <c r="L62" s="48" t="s">
        <v>339</v>
      </c>
      <c r="M62" s="42" t="s">
        <v>95</v>
      </c>
      <c r="N62" s="34">
        <v>2</v>
      </c>
      <c r="O62" s="34">
        <v>3</v>
      </c>
      <c r="P62" s="34">
        <v>3</v>
      </c>
      <c r="Q62" s="34">
        <v>1</v>
      </c>
      <c r="R62" s="34">
        <v>1</v>
      </c>
      <c r="S62" s="34">
        <f t="shared" si="0"/>
        <v>2</v>
      </c>
      <c r="T62" s="34">
        <v>3</v>
      </c>
      <c r="U62" s="34">
        <v>5</v>
      </c>
      <c r="V62" s="34">
        <f t="shared" si="1"/>
        <v>4.2</v>
      </c>
      <c r="W62" s="35">
        <f t="shared" ref="W62:W82" si="12">S62*V62</f>
        <v>8.4</v>
      </c>
      <c r="X62" s="39" t="str">
        <f t="shared" si="3"/>
        <v>M</v>
      </c>
      <c r="Y62" s="36" t="s">
        <v>386</v>
      </c>
      <c r="Z62" s="37" t="s">
        <v>129</v>
      </c>
      <c r="AA62" s="34">
        <v>9</v>
      </c>
      <c r="AB62" s="34">
        <v>0</v>
      </c>
      <c r="AC62" s="34">
        <f t="shared" si="4"/>
        <v>9</v>
      </c>
      <c r="AD62" s="38">
        <f t="shared" si="5"/>
        <v>0.1</v>
      </c>
      <c r="AE62" s="39" t="str">
        <f t="shared" si="6"/>
        <v>R</v>
      </c>
      <c r="AF62" s="40" t="s">
        <v>129</v>
      </c>
      <c r="AG62" s="40" t="s">
        <v>129</v>
      </c>
      <c r="AH62" s="40" t="s">
        <v>129</v>
      </c>
      <c r="AI62" s="40" t="s">
        <v>129</v>
      </c>
      <c r="AJ62" s="40" t="s">
        <v>129</v>
      </c>
      <c r="AK62" s="40" t="s">
        <v>129</v>
      </c>
      <c r="AL62" s="40" t="s">
        <v>129</v>
      </c>
      <c r="AM62" s="40" t="s">
        <v>129</v>
      </c>
      <c r="AN62" s="40" t="s">
        <v>129</v>
      </c>
      <c r="AO62" s="40" t="s">
        <v>129</v>
      </c>
      <c r="AP62" s="40" t="s">
        <v>129</v>
      </c>
      <c r="AQ62" s="40" t="s">
        <v>129</v>
      </c>
      <c r="AR62" s="40" t="s">
        <v>129</v>
      </c>
      <c r="AS62" s="40" t="s">
        <v>307</v>
      </c>
      <c r="AT62" s="40" t="s">
        <v>125</v>
      </c>
      <c r="AU62" s="40" t="s">
        <v>185</v>
      </c>
    </row>
    <row r="63" spans="1:47" ht="262.14999999999998" customHeight="1" x14ac:dyDescent="0.25">
      <c r="A63" s="28">
        <v>60</v>
      </c>
      <c r="B63" s="54" t="s">
        <v>157</v>
      </c>
      <c r="C63" s="55" t="s">
        <v>158</v>
      </c>
      <c r="D63" s="31" t="s">
        <v>273</v>
      </c>
      <c r="E63" s="31" t="s">
        <v>140</v>
      </c>
      <c r="F63" s="30" t="s">
        <v>79</v>
      </c>
      <c r="G63" s="30" t="s">
        <v>327</v>
      </c>
      <c r="H63" s="30" t="s">
        <v>77</v>
      </c>
      <c r="I63" s="32" t="s">
        <v>87</v>
      </c>
      <c r="J63" s="33" t="s">
        <v>79</v>
      </c>
      <c r="K63" s="33" t="s">
        <v>79</v>
      </c>
      <c r="L63" s="48" t="s">
        <v>320</v>
      </c>
      <c r="M63" s="36" t="s">
        <v>456</v>
      </c>
      <c r="N63" s="43">
        <v>3</v>
      </c>
      <c r="O63" s="34">
        <v>5</v>
      </c>
      <c r="P63" s="34">
        <v>3</v>
      </c>
      <c r="Q63" s="34">
        <v>1</v>
      </c>
      <c r="R63" s="34">
        <v>3</v>
      </c>
      <c r="S63" s="34">
        <f t="shared" si="0"/>
        <v>2.9000000000000004</v>
      </c>
      <c r="T63" s="34">
        <v>3</v>
      </c>
      <c r="U63" s="34">
        <v>5</v>
      </c>
      <c r="V63" s="34">
        <f t="shared" si="1"/>
        <v>4.2</v>
      </c>
      <c r="W63" s="35">
        <f t="shared" si="12"/>
        <v>12.180000000000001</v>
      </c>
      <c r="X63" s="39" t="str">
        <f t="shared" si="3"/>
        <v>M</v>
      </c>
      <c r="Y63" s="36" t="s">
        <v>388</v>
      </c>
      <c r="Z63" s="37" t="s">
        <v>129</v>
      </c>
      <c r="AA63" s="34">
        <v>8</v>
      </c>
      <c r="AB63" s="34">
        <v>0</v>
      </c>
      <c r="AC63" s="34">
        <f t="shared" si="4"/>
        <v>8</v>
      </c>
      <c r="AD63" s="38">
        <f t="shared" si="5"/>
        <v>4.1800000000000015</v>
      </c>
      <c r="AE63" s="39" t="str">
        <f t="shared" si="6"/>
        <v>B</v>
      </c>
      <c r="AF63" s="44" t="s">
        <v>129</v>
      </c>
      <c r="AG63" s="44" t="s">
        <v>129</v>
      </c>
      <c r="AH63" s="44" t="s">
        <v>129</v>
      </c>
      <c r="AI63" s="44" t="s">
        <v>129</v>
      </c>
      <c r="AJ63" s="40" t="s">
        <v>129</v>
      </c>
      <c r="AK63" s="40" t="s">
        <v>129</v>
      </c>
      <c r="AL63" s="40" t="s">
        <v>129</v>
      </c>
      <c r="AM63" s="40" t="s">
        <v>129</v>
      </c>
      <c r="AN63" s="40" t="s">
        <v>129</v>
      </c>
      <c r="AO63" s="40" t="s">
        <v>129</v>
      </c>
      <c r="AP63" s="40" t="s">
        <v>129</v>
      </c>
      <c r="AQ63" s="40" t="s">
        <v>129</v>
      </c>
      <c r="AR63" s="44" t="s">
        <v>129</v>
      </c>
      <c r="AS63" s="53"/>
      <c r="AT63" s="53"/>
      <c r="AU63" s="53"/>
    </row>
    <row r="64" spans="1:47" ht="240" x14ac:dyDescent="0.25">
      <c r="A64" s="28">
        <v>61</v>
      </c>
      <c r="B64" s="35" t="s">
        <v>207</v>
      </c>
      <c r="C64" s="30" t="s">
        <v>207</v>
      </c>
      <c r="D64" s="31" t="s">
        <v>208</v>
      </c>
      <c r="E64" s="31" t="s">
        <v>209</v>
      </c>
      <c r="F64" s="30" t="s">
        <v>79</v>
      </c>
      <c r="G64" s="30" t="s">
        <v>406</v>
      </c>
      <c r="H64" s="30" t="s">
        <v>79</v>
      </c>
      <c r="I64" s="32" t="s">
        <v>87</v>
      </c>
      <c r="J64" s="33" t="s">
        <v>79</v>
      </c>
      <c r="K64" s="33" t="s">
        <v>79</v>
      </c>
      <c r="L64" s="48" t="s">
        <v>320</v>
      </c>
      <c r="M64" s="36" t="s">
        <v>457</v>
      </c>
      <c r="N64" s="43">
        <v>1</v>
      </c>
      <c r="O64" s="34">
        <v>3</v>
      </c>
      <c r="P64" s="34">
        <v>3</v>
      </c>
      <c r="Q64" s="34">
        <v>1</v>
      </c>
      <c r="R64" s="34">
        <v>5</v>
      </c>
      <c r="S64" s="34">
        <f t="shared" si="0"/>
        <v>1.9999999999999998</v>
      </c>
      <c r="T64" s="34">
        <v>3</v>
      </c>
      <c r="U64" s="34">
        <v>5</v>
      </c>
      <c r="V64" s="34">
        <f t="shared" si="1"/>
        <v>4.2</v>
      </c>
      <c r="W64" s="35">
        <f t="shared" si="12"/>
        <v>8.3999999999999986</v>
      </c>
      <c r="X64" s="39" t="str">
        <f t="shared" si="3"/>
        <v>M</v>
      </c>
      <c r="Y64" s="36" t="s">
        <v>389</v>
      </c>
      <c r="Z64" s="37" t="s">
        <v>129</v>
      </c>
      <c r="AA64" s="34">
        <v>9</v>
      </c>
      <c r="AB64" s="34">
        <v>0</v>
      </c>
      <c r="AC64" s="34">
        <f t="shared" si="4"/>
        <v>9</v>
      </c>
      <c r="AD64" s="38">
        <f t="shared" si="5"/>
        <v>0.1</v>
      </c>
      <c r="AE64" s="39" t="str">
        <f t="shared" si="6"/>
        <v>R</v>
      </c>
      <c r="AF64" s="44" t="s">
        <v>129</v>
      </c>
      <c r="AG64" s="44" t="s">
        <v>129</v>
      </c>
      <c r="AH64" s="44" t="s">
        <v>129</v>
      </c>
      <c r="AI64" s="44" t="s">
        <v>129</v>
      </c>
      <c r="AJ64" s="40" t="s">
        <v>210</v>
      </c>
      <c r="AK64" s="40" t="s">
        <v>211</v>
      </c>
      <c r="AL64" s="40" t="s">
        <v>142</v>
      </c>
      <c r="AM64" s="40" t="s">
        <v>205</v>
      </c>
      <c r="AN64" s="40" t="s">
        <v>408</v>
      </c>
      <c r="AO64" s="40" t="s">
        <v>143</v>
      </c>
      <c r="AP64" s="40" t="s">
        <v>286</v>
      </c>
      <c r="AQ64" s="40" t="s">
        <v>289</v>
      </c>
      <c r="AR64" s="44" t="s">
        <v>129</v>
      </c>
      <c r="AS64" s="53"/>
      <c r="AT64" s="53"/>
      <c r="AU64" s="53"/>
    </row>
    <row r="65" spans="1:47" ht="250.15" customHeight="1" x14ac:dyDescent="0.25">
      <c r="A65" s="28">
        <v>62</v>
      </c>
      <c r="B65" s="35" t="s">
        <v>270</v>
      </c>
      <c r="C65" s="30" t="s">
        <v>212</v>
      </c>
      <c r="D65" s="31" t="s">
        <v>213</v>
      </c>
      <c r="E65" s="31" t="s">
        <v>214</v>
      </c>
      <c r="F65" s="30" t="s">
        <v>79</v>
      </c>
      <c r="G65" s="30" t="s">
        <v>406</v>
      </c>
      <c r="H65" s="30" t="s">
        <v>77</v>
      </c>
      <c r="I65" s="32" t="s">
        <v>87</v>
      </c>
      <c r="J65" s="33" t="s">
        <v>79</v>
      </c>
      <c r="K65" s="33" t="s">
        <v>79</v>
      </c>
      <c r="L65" s="48" t="s">
        <v>337</v>
      </c>
      <c r="M65" s="36" t="s">
        <v>458</v>
      </c>
      <c r="N65" s="43">
        <v>2</v>
      </c>
      <c r="O65" s="34">
        <v>2</v>
      </c>
      <c r="P65" s="34">
        <v>3</v>
      </c>
      <c r="Q65" s="34">
        <v>1</v>
      </c>
      <c r="R65" s="34">
        <v>5</v>
      </c>
      <c r="S65" s="34">
        <f t="shared" si="0"/>
        <v>2.25</v>
      </c>
      <c r="T65" s="34">
        <v>3</v>
      </c>
      <c r="U65" s="34">
        <v>5</v>
      </c>
      <c r="V65" s="34">
        <f t="shared" si="1"/>
        <v>4.2</v>
      </c>
      <c r="W65" s="35">
        <f t="shared" si="12"/>
        <v>9.4500000000000011</v>
      </c>
      <c r="X65" s="39" t="str">
        <f t="shared" si="3"/>
        <v>M</v>
      </c>
      <c r="Y65" s="36" t="s">
        <v>390</v>
      </c>
      <c r="Z65" s="37" t="s">
        <v>129</v>
      </c>
      <c r="AA65" s="34">
        <v>10</v>
      </c>
      <c r="AB65" s="34">
        <v>0</v>
      </c>
      <c r="AC65" s="34">
        <f>AA65-AB65</f>
        <v>10</v>
      </c>
      <c r="AD65" s="38">
        <f>IF(W65-AC65&gt;0.1,W65-AC65,IF(W65-AC65&lt;=0.1,0.1))</f>
        <v>0.1</v>
      </c>
      <c r="AE65" s="39" t="str">
        <f t="shared" si="6"/>
        <v>R</v>
      </c>
      <c r="AF65" s="40" t="s">
        <v>129</v>
      </c>
      <c r="AG65" s="40" t="s">
        <v>129</v>
      </c>
      <c r="AH65" s="40" t="s">
        <v>129</v>
      </c>
      <c r="AI65" s="40" t="s">
        <v>129</v>
      </c>
      <c r="AJ65" s="40" t="s">
        <v>129</v>
      </c>
      <c r="AK65" s="40" t="s">
        <v>129</v>
      </c>
      <c r="AL65" s="40" t="s">
        <v>129</v>
      </c>
      <c r="AM65" s="40" t="s">
        <v>129</v>
      </c>
      <c r="AN65" s="40" t="s">
        <v>129</v>
      </c>
      <c r="AO65" s="40" t="s">
        <v>129</v>
      </c>
      <c r="AP65" s="40" t="s">
        <v>129</v>
      </c>
      <c r="AQ65" s="40" t="s">
        <v>129</v>
      </c>
      <c r="AR65" s="40" t="s">
        <v>129</v>
      </c>
      <c r="AS65" s="53"/>
      <c r="AT65" s="53"/>
      <c r="AU65" s="53"/>
    </row>
    <row r="66" spans="1:47" ht="252" x14ac:dyDescent="0.25">
      <c r="A66" s="28">
        <v>63</v>
      </c>
      <c r="B66" s="35" t="s">
        <v>316</v>
      </c>
      <c r="C66" s="30" t="s">
        <v>317</v>
      </c>
      <c r="D66" s="31" t="s">
        <v>215</v>
      </c>
      <c r="E66" s="31" t="s">
        <v>216</v>
      </c>
      <c r="F66" s="30" t="s">
        <v>77</v>
      </c>
      <c r="G66" s="30" t="s">
        <v>77</v>
      </c>
      <c r="H66" s="30" t="s">
        <v>77</v>
      </c>
      <c r="I66" s="32" t="s">
        <v>87</v>
      </c>
      <c r="J66" s="33" t="s">
        <v>79</v>
      </c>
      <c r="K66" s="33" t="s">
        <v>79</v>
      </c>
      <c r="L66" s="48" t="s">
        <v>337</v>
      </c>
      <c r="M66" s="36" t="s">
        <v>459</v>
      </c>
      <c r="N66" s="43">
        <v>1</v>
      </c>
      <c r="O66" s="34">
        <v>3</v>
      </c>
      <c r="P66" s="34">
        <v>3</v>
      </c>
      <c r="Q66" s="34">
        <v>1</v>
      </c>
      <c r="R66" s="34">
        <v>1</v>
      </c>
      <c r="S66" s="34">
        <f t="shared" si="0"/>
        <v>1.5999999999999999</v>
      </c>
      <c r="T66" s="34">
        <v>3</v>
      </c>
      <c r="U66" s="34">
        <v>5</v>
      </c>
      <c r="V66" s="34">
        <f t="shared" si="1"/>
        <v>4.2</v>
      </c>
      <c r="W66" s="35">
        <f t="shared" si="12"/>
        <v>6.72</v>
      </c>
      <c r="X66" s="39" t="str">
        <f t="shared" si="3"/>
        <v>M</v>
      </c>
      <c r="Y66" s="36" t="s">
        <v>391</v>
      </c>
      <c r="Z66" s="37" t="s">
        <v>129</v>
      </c>
      <c r="AA66" s="34">
        <v>9</v>
      </c>
      <c r="AB66" s="34">
        <v>0</v>
      </c>
      <c r="AC66" s="34">
        <f>AA66-AB66</f>
        <v>9</v>
      </c>
      <c r="AD66" s="38">
        <f>IF(W66-AC66&gt;0.1,W66-AC66,IF(W66-AC66&lt;=0.1,0.1))</f>
        <v>0.1</v>
      </c>
      <c r="AE66" s="39" t="str">
        <f t="shared" si="6"/>
        <v>R</v>
      </c>
      <c r="AF66" s="44" t="s">
        <v>129</v>
      </c>
      <c r="AG66" s="44" t="s">
        <v>129</v>
      </c>
      <c r="AH66" s="40" t="s">
        <v>194</v>
      </c>
      <c r="AI66" s="40" t="s">
        <v>217</v>
      </c>
      <c r="AJ66" s="44" t="s">
        <v>129</v>
      </c>
      <c r="AK66" s="40" t="s">
        <v>218</v>
      </c>
      <c r="AL66" s="40" t="s">
        <v>219</v>
      </c>
      <c r="AM66" s="40" t="s">
        <v>215</v>
      </c>
      <c r="AN66" s="40" t="s">
        <v>408</v>
      </c>
      <c r="AO66" s="40" t="s">
        <v>220</v>
      </c>
      <c r="AP66" s="40" t="s">
        <v>286</v>
      </c>
      <c r="AQ66" s="40" t="s">
        <v>289</v>
      </c>
      <c r="AR66" s="40" t="s">
        <v>129</v>
      </c>
      <c r="AS66" s="53"/>
      <c r="AT66" s="53"/>
      <c r="AU66" s="53"/>
    </row>
    <row r="67" spans="1:47" ht="240" x14ac:dyDescent="0.25">
      <c r="A67" s="28">
        <v>64</v>
      </c>
      <c r="B67" s="35" t="s">
        <v>316</v>
      </c>
      <c r="C67" s="30" t="s">
        <v>159</v>
      </c>
      <c r="D67" s="31" t="s">
        <v>215</v>
      </c>
      <c r="E67" s="31" t="s">
        <v>216</v>
      </c>
      <c r="F67" s="30" t="s">
        <v>77</v>
      </c>
      <c r="G67" s="30" t="s">
        <v>336</v>
      </c>
      <c r="H67" s="30" t="s">
        <v>77</v>
      </c>
      <c r="I67" s="32" t="s">
        <v>87</v>
      </c>
      <c r="J67" s="33" t="s">
        <v>79</v>
      </c>
      <c r="K67" s="33" t="s">
        <v>79</v>
      </c>
      <c r="L67" s="48" t="s">
        <v>320</v>
      </c>
      <c r="M67" s="36" t="s">
        <v>460</v>
      </c>
      <c r="N67" s="43">
        <v>1</v>
      </c>
      <c r="O67" s="34">
        <v>3</v>
      </c>
      <c r="P67" s="34">
        <v>3</v>
      </c>
      <c r="Q67" s="34">
        <v>1</v>
      </c>
      <c r="R67" s="34">
        <v>1</v>
      </c>
      <c r="S67" s="34">
        <f t="shared" si="0"/>
        <v>1.5999999999999999</v>
      </c>
      <c r="T67" s="34">
        <v>3</v>
      </c>
      <c r="U67" s="34">
        <v>5</v>
      </c>
      <c r="V67" s="34">
        <f t="shared" si="1"/>
        <v>4.2</v>
      </c>
      <c r="W67" s="35">
        <f t="shared" si="12"/>
        <v>6.72</v>
      </c>
      <c r="X67" s="39" t="str">
        <f t="shared" si="3"/>
        <v>M</v>
      </c>
      <c r="Y67" s="36" t="s">
        <v>392</v>
      </c>
      <c r="Z67" s="37" t="s">
        <v>129</v>
      </c>
      <c r="AA67" s="34">
        <v>9</v>
      </c>
      <c r="AB67" s="34">
        <v>0</v>
      </c>
      <c r="AC67" s="34">
        <f>AA67-AB67</f>
        <v>9</v>
      </c>
      <c r="AD67" s="38">
        <f>IF(W67-AC67&gt;0.1,W67-AC67,IF(W67-AC67&lt;=0.1,0.1))</f>
        <v>0.1</v>
      </c>
      <c r="AE67" s="39" t="str">
        <f t="shared" si="6"/>
        <v>R</v>
      </c>
      <c r="AF67" s="44" t="s">
        <v>129</v>
      </c>
      <c r="AG67" s="44" t="s">
        <v>129</v>
      </c>
      <c r="AH67" s="44" t="s">
        <v>129</v>
      </c>
      <c r="AI67" s="44" t="s">
        <v>129</v>
      </c>
      <c r="AJ67" s="44" t="s">
        <v>129</v>
      </c>
      <c r="AK67" s="44" t="s">
        <v>129</v>
      </c>
      <c r="AL67" s="44" t="s">
        <v>129</v>
      </c>
      <c r="AM67" s="44" t="s">
        <v>129</v>
      </c>
      <c r="AN67" s="44" t="s">
        <v>129</v>
      </c>
      <c r="AO67" s="44" t="s">
        <v>129</v>
      </c>
      <c r="AP67" s="44" t="s">
        <v>129</v>
      </c>
      <c r="AQ67" s="44" t="s">
        <v>129</v>
      </c>
      <c r="AR67" s="44" t="s">
        <v>129</v>
      </c>
      <c r="AS67" s="53"/>
      <c r="AT67" s="53"/>
      <c r="AU67" s="53"/>
    </row>
    <row r="68" spans="1:47" ht="240" x14ac:dyDescent="0.25">
      <c r="A68" s="28">
        <v>65</v>
      </c>
      <c r="B68" s="29" t="s">
        <v>221</v>
      </c>
      <c r="C68" s="30" t="s">
        <v>222</v>
      </c>
      <c r="D68" s="31" t="s">
        <v>223</v>
      </c>
      <c r="E68" s="31" t="s">
        <v>147</v>
      </c>
      <c r="F68" s="30" t="s">
        <v>79</v>
      </c>
      <c r="G68" s="30" t="s">
        <v>405</v>
      </c>
      <c r="H68" s="30" t="s">
        <v>77</v>
      </c>
      <c r="I68" s="32" t="s">
        <v>87</v>
      </c>
      <c r="J68" s="33" t="s">
        <v>79</v>
      </c>
      <c r="K68" s="33" t="s">
        <v>79</v>
      </c>
      <c r="L68" s="48" t="s">
        <v>320</v>
      </c>
      <c r="M68" s="36" t="s">
        <v>461</v>
      </c>
      <c r="N68" s="43">
        <v>2</v>
      </c>
      <c r="O68" s="34">
        <v>3</v>
      </c>
      <c r="P68" s="34">
        <v>3</v>
      </c>
      <c r="Q68" s="34">
        <v>1</v>
      </c>
      <c r="R68" s="34">
        <v>5</v>
      </c>
      <c r="S68" s="34">
        <f t="shared" si="0"/>
        <v>2.4</v>
      </c>
      <c r="T68" s="34">
        <v>3</v>
      </c>
      <c r="U68" s="34">
        <v>5</v>
      </c>
      <c r="V68" s="34">
        <f t="shared" ref="V68:V82" si="13">(T68*$T$1)+(U68*$U$1)</f>
        <v>4.2</v>
      </c>
      <c r="W68" s="35">
        <f t="shared" si="12"/>
        <v>10.08</v>
      </c>
      <c r="X68" s="39" t="str">
        <f t="shared" si="3"/>
        <v>M</v>
      </c>
      <c r="Y68" s="36" t="s">
        <v>393</v>
      </c>
      <c r="Z68" s="37" t="s">
        <v>129</v>
      </c>
      <c r="AA68" s="34">
        <v>7</v>
      </c>
      <c r="AB68" s="34">
        <v>0</v>
      </c>
      <c r="AC68" s="34">
        <f t="shared" ref="AC68:AC81" si="14">AA68-AB68</f>
        <v>7</v>
      </c>
      <c r="AD68" s="38">
        <f t="shared" ref="AD68:AD81" si="15">IF(W68-AC68&gt;0.1,W68-AC68,IF(W68-AC68&lt;=0.1,0.1))</f>
        <v>3.08</v>
      </c>
      <c r="AE68" s="39" t="str">
        <f t="shared" si="6"/>
        <v>B</v>
      </c>
      <c r="AF68" s="44" t="s">
        <v>129</v>
      </c>
      <c r="AG68" s="44" t="s">
        <v>129</v>
      </c>
      <c r="AH68" s="44" t="s">
        <v>129</v>
      </c>
      <c r="AI68" s="44" t="s">
        <v>129</v>
      </c>
      <c r="AJ68" s="40" t="s">
        <v>224</v>
      </c>
      <c r="AK68" s="40" t="s">
        <v>225</v>
      </c>
      <c r="AL68" s="40" t="s">
        <v>226</v>
      </c>
      <c r="AM68" s="40" t="s">
        <v>227</v>
      </c>
      <c r="AN68" s="40" t="s">
        <v>287</v>
      </c>
      <c r="AO68" s="40" t="s">
        <v>228</v>
      </c>
      <c r="AP68" s="40" t="s">
        <v>199</v>
      </c>
      <c r="AQ68" s="40" t="s">
        <v>289</v>
      </c>
      <c r="AR68" s="40" t="s">
        <v>129</v>
      </c>
      <c r="AS68" s="53"/>
      <c r="AT68" s="53"/>
      <c r="AU68" s="53"/>
    </row>
    <row r="69" spans="1:47" ht="240" x14ac:dyDescent="0.25">
      <c r="A69" s="28">
        <v>66</v>
      </c>
      <c r="B69" s="29" t="s">
        <v>221</v>
      </c>
      <c r="C69" s="30" t="s">
        <v>229</v>
      </c>
      <c r="D69" s="31" t="s">
        <v>223</v>
      </c>
      <c r="E69" s="31" t="s">
        <v>147</v>
      </c>
      <c r="F69" s="30" t="s">
        <v>79</v>
      </c>
      <c r="G69" s="30" t="s">
        <v>405</v>
      </c>
      <c r="H69" s="30" t="s">
        <v>77</v>
      </c>
      <c r="I69" s="32" t="s">
        <v>87</v>
      </c>
      <c r="J69" s="33" t="s">
        <v>79</v>
      </c>
      <c r="K69" s="33" t="s">
        <v>79</v>
      </c>
      <c r="L69" s="48" t="s">
        <v>320</v>
      </c>
      <c r="M69" s="36" t="s">
        <v>461</v>
      </c>
      <c r="N69" s="43">
        <v>2</v>
      </c>
      <c r="O69" s="34">
        <v>3</v>
      </c>
      <c r="P69" s="34">
        <v>3</v>
      </c>
      <c r="Q69" s="34">
        <v>1</v>
      </c>
      <c r="R69" s="34">
        <v>5</v>
      </c>
      <c r="S69" s="34">
        <f t="shared" ref="S69:S82" si="16">(N69*$N$1)+(O69*$O$1)+(P69*$P$1)+(Q69*$Q$1)+(R69*$R$1)</f>
        <v>2.4</v>
      </c>
      <c r="T69" s="34">
        <v>3</v>
      </c>
      <c r="U69" s="34">
        <v>5</v>
      </c>
      <c r="V69" s="34">
        <f t="shared" si="13"/>
        <v>4.2</v>
      </c>
      <c r="W69" s="35">
        <f t="shared" si="12"/>
        <v>10.08</v>
      </c>
      <c r="X69" s="39" t="str">
        <f t="shared" ref="X69:X82" si="17">IF(W69="","",IF(W69&gt;16,"A",IF(W69&gt;5,"M",IF(W69&gt;2,"B","R"))))</f>
        <v>M</v>
      </c>
      <c r="Y69" s="36" t="s">
        <v>394</v>
      </c>
      <c r="Z69" s="37" t="s">
        <v>129</v>
      </c>
      <c r="AA69" s="34">
        <v>6</v>
      </c>
      <c r="AB69" s="34">
        <v>0</v>
      </c>
      <c r="AC69" s="34">
        <f t="shared" si="14"/>
        <v>6</v>
      </c>
      <c r="AD69" s="38">
        <f t="shared" si="15"/>
        <v>4.08</v>
      </c>
      <c r="AE69" s="39" t="str">
        <f t="shared" ref="AE69:AE82" si="18">IF(AD69="","",IF(AD69&gt;16,"A",IF(AD69&gt;5,"M",IF(AD69&gt;2,"B","R"))))</f>
        <v>B</v>
      </c>
      <c r="AF69" s="44" t="s">
        <v>129</v>
      </c>
      <c r="AG69" s="44" t="s">
        <v>129</v>
      </c>
      <c r="AH69" s="44" t="s">
        <v>129</v>
      </c>
      <c r="AI69" s="44" t="s">
        <v>129</v>
      </c>
      <c r="AJ69" s="40" t="s">
        <v>224</v>
      </c>
      <c r="AK69" s="40" t="s">
        <v>230</v>
      </c>
      <c r="AL69" s="40" t="s">
        <v>231</v>
      </c>
      <c r="AM69" s="40" t="s">
        <v>227</v>
      </c>
      <c r="AN69" s="40" t="s">
        <v>409</v>
      </c>
      <c r="AO69" s="40" t="s">
        <v>232</v>
      </c>
      <c r="AP69" s="40" t="s">
        <v>288</v>
      </c>
      <c r="AQ69" s="40" t="s">
        <v>289</v>
      </c>
      <c r="AR69" s="40" t="s">
        <v>129</v>
      </c>
      <c r="AS69" s="53"/>
      <c r="AT69" s="53"/>
      <c r="AU69" s="53"/>
    </row>
    <row r="70" spans="1:47" ht="240" x14ac:dyDescent="0.25">
      <c r="A70" s="28">
        <v>67</v>
      </c>
      <c r="B70" s="29" t="s">
        <v>221</v>
      </c>
      <c r="C70" s="30" t="s">
        <v>233</v>
      </c>
      <c r="D70" s="31" t="s">
        <v>223</v>
      </c>
      <c r="E70" s="31" t="s">
        <v>147</v>
      </c>
      <c r="F70" s="30" t="s">
        <v>79</v>
      </c>
      <c r="G70" s="30" t="s">
        <v>405</v>
      </c>
      <c r="H70" s="30" t="s">
        <v>77</v>
      </c>
      <c r="I70" s="32" t="s">
        <v>87</v>
      </c>
      <c r="J70" s="33" t="s">
        <v>79</v>
      </c>
      <c r="K70" s="33" t="s">
        <v>79</v>
      </c>
      <c r="L70" s="48" t="s">
        <v>320</v>
      </c>
      <c r="M70" s="36" t="s">
        <v>462</v>
      </c>
      <c r="N70" s="43">
        <v>2</v>
      </c>
      <c r="O70" s="34">
        <v>3</v>
      </c>
      <c r="P70" s="34">
        <v>3</v>
      </c>
      <c r="Q70" s="34">
        <v>1</v>
      </c>
      <c r="R70" s="34">
        <v>5</v>
      </c>
      <c r="S70" s="34">
        <f t="shared" si="16"/>
        <v>2.4</v>
      </c>
      <c r="T70" s="34">
        <v>3</v>
      </c>
      <c r="U70" s="34">
        <v>5</v>
      </c>
      <c r="V70" s="34">
        <f t="shared" si="13"/>
        <v>4.2</v>
      </c>
      <c r="W70" s="35">
        <f t="shared" si="12"/>
        <v>10.08</v>
      </c>
      <c r="X70" s="39" t="str">
        <f t="shared" si="17"/>
        <v>M</v>
      </c>
      <c r="Y70" s="36" t="s">
        <v>393</v>
      </c>
      <c r="Z70" s="37" t="s">
        <v>129</v>
      </c>
      <c r="AA70" s="34">
        <v>7</v>
      </c>
      <c r="AB70" s="34">
        <v>0</v>
      </c>
      <c r="AC70" s="34">
        <f t="shared" si="14"/>
        <v>7</v>
      </c>
      <c r="AD70" s="38">
        <f t="shared" si="15"/>
        <v>3.08</v>
      </c>
      <c r="AE70" s="39" t="str">
        <f t="shared" si="18"/>
        <v>B</v>
      </c>
      <c r="AF70" s="44" t="s">
        <v>129</v>
      </c>
      <c r="AG70" s="44" t="s">
        <v>129</v>
      </c>
      <c r="AH70" s="44" t="s">
        <v>129</v>
      </c>
      <c r="AI70" s="44" t="s">
        <v>129</v>
      </c>
      <c r="AJ70" s="71" t="s">
        <v>234</v>
      </c>
      <c r="AK70" s="72"/>
      <c r="AL70" s="72"/>
      <c r="AM70" s="72"/>
      <c r="AN70" s="72"/>
      <c r="AO70" s="72"/>
      <c r="AP70" s="72"/>
      <c r="AQ70" s="72"/>
      <c r="AR70" s="73"/>
      <c r="AS70" s="53"/>
      <c r="AT70" s="53"/>
      <c r="AU70" s="53"/>
    </row>
    <row r="71" spans="1:47" ht="240" x14ac:dyDescent="0.25">
      <c r="A71" s="28">
        <v>68</v>
      </c>
      <c r="B71" s="29" t="s">
        <v>221</v>
      </c>
      <c r="C71" s="30" t="s">
        <v>235</v>
      </c>
      <c r="D71" s="31" t="s">
        <v>236</v>
      </c>
      <c r="E71" s="31" t="s">
        <v>147</v>
      </c>
      <c r="F71" s="30" t="s">
        <v>79</v>
      </c>
      <c r="G71" s="30" t="s">
        <v>405</v>
      </c>
      <c r="H71" s="30" t="s">
        <v>77</v>
      </c>
      <c r="I71" s="32" t="s">
        <v>87</v>
      </c>
      <c r="J71" s="33" t="s">
        <v>79</v>
      </c>
      <c r="K71" s="33" t="s">
        <v>79</v>
      </c>
      <c r="L71" s="48" t="s">
        <v>320</v>
      </c>
      <c r="M71" s="36" t="s">
        <v>462</v>
      </c>
      <c r="N71" s="43">
        <v>2</v>
      </c>
      <c r="O71" s="34">
        <v>3</v>
      </c>
      <c r="P71" s="34">
        <v>3</v>
      </c>
      <c r="Q71" s="34">
        <v>1</v>
      </c>
      <c r="R71" s="34">
        <v>5</v>
      </c>
      <c r="S71" s="34">
        <f t="shared" si="16"/>
        <v>2.4</v>
      </c>
      <c r="T71" s="34">
        <v>3</v>
      </c>
      <c r="U71" s="34">
        <v>5</v>
      </c>
      <c r="V71" s="34">
        <f t="shared" si="13"/>
        <v>4.2</v>
      </c>
      <c r="W71" s="35">
        <f t="shared" si="12"/>
        <v>10.08</v>
      </c>
      <c r="X71" s="39" t="str">
        <f t="shared" si="17"/>
        <v>M</v>
      </c>
      <c r="Y71" s="36" t="s">
        <v>395</v>
      </c>
      <c r="Z71" s="37" t="s">
        <v>129</v>
      </c>
      <c r="AA71" s="34">
        <v>7</v>
      </c>
      <c r="AB71" s="34">
        <v>0</v>
      </c>
      <c r="AC71" s="34">
        <f t="shared" si="14"/>
        <v>7</v>
      </c>
      <c r="AD71" s="38">
        <f t="shared" si="15"/>
        <v>3.08</v>
      </c>
      <c r="AE71" s="39" t="str">
        <f t="shared" si="18"/>
        <v>B</v>
      </c>
      <c r="AF71" s="44" t="s">
        <v>129</v>
      </c>
      <c r="AG71" s="44" t="s">
        <v>129</v>
      </c>
      <c r="AH71" s="44" t="s">
        <v>129</v>
      </c>
      <c r="AI71" s="44" t="s">
        <v>129</v>
      </c>
      <c r="AJ71" s="71" t="s">
        <v>234</v>
      </c>
      <c r="AK71" s="72"/>
      <c r="AL71" s="72"/>
      <c r="AM71" s="72"/>
      <c r="AN71" s="72"/>
      <c r="AO71" s="72"/>
      <c r="AP71" s="72"/>
      <c r="AQ71" s="72"/>
      <c r="AR71" s="73"/>
      <c r="AS71" s="53"/>
      <c r="AT71" s="53"/>
      <c r="AU71" s="53"/>
    </row>
    <row r="72" spans="1:47" ht="240" x14ac:dyDescent="0.25">
      <c r="A72" s="28">
        <v>69</v>
      </c>
      <c r="B72" s="29" t="s">
        <v>221</v>
      </c>
      <c r="C72" s="30" t="s">
        <v>237</v>
      </c>
      <c r="D72" s="31" t="s">
        <v>238</v>
      </c>
      <c r="E72" s="31" t="s">
        <v>147</v>
      </c>
      <c r="F72" s="30" t="s">
        <v>79</v>
      </c>
      <c r="G72" s="30" t="s">
        <v>405</v>
      </c>
      <c r="H72" s="30" t="s">
        <v>77</v>
      </c>
      <c r="I72" s="32" t="s">
        <v>87</v>
      </c>
      <c r="J72" s="33" t="s">
        <v>79</v>
      </c>
      <c r="K72" s="33" t="s">
        <v>79</v>
      </c>
      <c r="L72" s="48" t="s">
        <v>320</v>
      </c>
      <c r="M72" s="36" t="s">
        <v>462</v>
      </c>
      <c r="N72" s="43">
        <v>2</v>
      </c>
      <c r="O72" s="34">
        <v>3</v>
      </c>
      <c r="P72" s="34">
        <v>3</v>
      </c>
      <c r="Q72" s="34">
        <v>1</v>
      </c>
      <c r="R72" s="34">
        <v>5</v>
      </c>
      <c r="S72" s="34">
        <f t="shared" si="16"/>
        <v>2.4</v>
      </c>
      <c r="T72" s="34">
        <v>3</v>
      </c>
      <c r="U72" s="34">
        <v>5</v>
      </c>
      <c r="V72" s="34">
        <f t="shared" si="13"/>
        <v>4.2</v>
      </c>
      <c r="W72" s="35">
        <f t="shared" si="12"/>
        <v>10.08</v>
      </c>
      <c r="X72" s="39" t="str">
        <f t="shared" si="17"/>
        <v>M</v>
      </c>
      <c r="Y72" s="36" t="s">
        <v>396</v>
      </c>
      <c r="Z72" s="37" t="s">
        <v>129</v>
      </c>
      <c r="AA72" s="34">
        <v>7</v>
      </c>
      <c r="AB72" s="34">
        <v>0</v>
      </c>
      <c r="AC72" s="34">
        <f t="shared" si="14"/>
        <v>7</v>
      </c>
      <c r="AD72" s="38">
        <f t="shared" si="15"/>
        <v>3.08</v>
      </c>
      <c r="AE72" s="39" t="str">
        <f t="shared" si="18"/>
        <v>B</v>
      </c>
      <c r="AF72" s="44" t="s">
        <v>129</v>
      </c>
      <c r="AG72" s="44" t="s">
        <v>129</v>
      </c>
      <c r="AH72" s="44" t="s">
        <v>129</v>
      </c>
      <c r="AI72" s="44" t="s">
        <v>129</v>
      </c>
      <c r="AJ72" s="71" t="s">
        <v>234</v>
      </c>
      <c r="AK72" s="72"/>
      <c r="AL72" s="72"/>
      <c r="AM72" s="72"/>
      <c r="AN72" s="72"/>
      <c r="AO72" s="72"/>
      <c r="AP72" s="72"/>
      <c r="AQ72" s="72"/>
      <c r="AR72" s="73"/>
      <c r="AS72" s="53"/>
      <c r="AT72" s="53"/>
      <c r="AU72" s="53"/>
    </row>
    <row r="73" spans="1:47" ht="240" x14ac:dyDescent="0.25">
      <c r="A73" s="28">
        <v>70</v>
      </c>
      <c r="B73" s="29" t="s">
        <v>239</v>
      </c>
      <c r="C73" s="30" t="s">
        <v>233</v>
      </c>
      <c r="D73" s="31" t="s">
        <v>223</v>
      </c>
      <c r="E73" s="31" t="s">
        <v>111</v>
      </c>
      <c r="F73" s="30" t="s">
        <v>77</v>
      </c>
      <c r="G73" s="30" t="s">
        <v>77</v>
      </c>
      <c r="H73" s="30" t="s">
        <v>77</v>
      </c>
      <c r="I73" s="32" t="s">
        <v>87</v>
      </c>
      <c r="J73" s="33" t="s">
        <v>77</v>
      </c>
      <c r="K73" s="33" t="s">
        <v>79</v>
      </c>
      <c r="L73" s="48" t="s">
        <v>320</v>
      </c>
      <c r="M73" s="36" t="s">
        <v>240</v>
      </c>
      <c r="N73" s="43">
        <v>2</v>
      </c>
      <c r="O73" s="34">
        <v>3</v>
      </c>
      <c r="P73" s="34">
        <v>3</v>
      </c>
      <c r="Q73" s="34">
        <v>1</v>
      </c>
      <c r="R73" s="34">
        <v>1</v>
      </c>
      <c r="S73" s="34">
        <f t="shared" si="16"/>
        <v>2</v>
      </c>
      <c r="T73" s="34">
        <v>3</v>
      </c>
      <c r="U73" s="34">
        <v>5</v>
      </c>
      <c r="V73" s="34">
        <f t="shared" si="13"/>
        <v>4.2</v>
      </c>
      <c r="W73" s="35">
        <f t="shared" si="12"/>
        <v>8.4</v>
      </c>
      <c r="X73" s="39" t="str">
        <f t="shared" si="17"/>
        <v>M</v>
      </c>
      <c r="Y73" s="36" t="s">
        <v>396</v>
      </c>
      <c r="Z73" s="37" t="s">
        <v>129</v>
      </c>
      <c r="AA73" s="34">
        <v>7</v>
      </c>
      <c r="AB73" s="34">
        <v>0</v>
      </c>
      <c r="AC73" s="34">
        <f t="shared" si="14"/>
        <v>7</v>
      </c>
      <c r="AD73" s="38">
        <f t="shared" si="15"/>
        <v>1.4000000000000004</v>
      </c>
      <c r="AE73" s="39" t="str">
        <f t="shared" si="18"/>
        <v>R</v>
      </c>
      <c r="AF73" s="44" t="s">
        <v>129</v>
      </c>
      <c r="AG73" s="44" t="s">
        <v>129</v>
      </c>
      <c r="AH73" s="44" t="s">
        <v>129</v>
      </c>
      <c r="AI73" s="44" t="s">
        <v>129</v>
      </c>
      <c r="AJ73" s="71" t="s">
        <v>234</v>
      </c>
      <c r="AK73" s="72"/>
      <c r="AL73" s="72"/>
      <c r="AM73" s="72"/>
      <c r="AN73" s="72"/>
      <c r="AO73" s="72"/>
      <c r="AP73" s="72"/>
      <c r="AQ73" s="72"/>
      <c r="AR73" s="73"/>
      <c r="AS73" s="53"/>
      <c r="AT73" s="53"/>
      <c r="AU73" s="53"/>
    </row>
    <row r="74" spans="1:47" ht="240" x14ac:dyDescent="0.25">
      <c r="A74" s="28">
        <v>71</v>
      </c>
      <c r="B74" s="29" t="s">
        <v>239</v>
      </c>
      <c r="C74" s="30" t="s">
        <v>235</v>
      </c>
      <c r="D74" s="31" t="s">
        <v>236</v>
      </c>
      <c r="E74" s="31" t="s">
        <v>111</v>
      </c>
      <c r="F74" s="30" t="s">
        <v>77</v>
      </c>
      <c r="G74" s="30" t="s">
        <v>77</v>
      </c>
      <c r="H74" s="30" t="s">
        <v>77</v>
      </c>
      <c r="I74" s="32" t="s">
        <v>87</v>
      </c>
      <c r="J74" s="33" t="s">
        <v>77</v>
      </c>
      <c r="K74" s="33" t="s">
        <v>79</v>
      </c>
      <c r="L74" s="48" t="s">
        <v>320</v>
      </c>
      <c r="M74" s="36" t="s">
        <v>240</v>
      </c>
      <c r="N74" s="43">
        <v>2</v>
      </c>
      <c r="O74" s="34">
        <v>3</v>
      </c>
      <c r="P74" s="34">
        <v>3</v>
      </c>
      <c r="Q74" s="34">
        <v>1</v>
      </c>
      <c r="R74" s="34">
        <v>1</v>
      </c>
      <c r="S74" s="34">
        <f t="shared" si="16"/>
        <v>2</v>
      </c>
      <c r="T74" s="34">
        <v>3</v>
      </c>
      <c r="U74" s="34">
        <v>5</v>
      </c>
      <c r="V74" s="34">
        <f t="shared" si="13"/>
        <v>4.2</v>
      </c>
      <c r="W74" s="35">
        <f t="shared" si="12"/>
        <v>8.4</v>
      </c>
      <c r="X74" s="39" t="str">
        <f t="shared" si="17"/>
        <v>M</v>
      </c>
      <c r="Y74" s="36" t="s">
        <v>395</v>
      </c>
      <c r="Z74" s="37" t="s">
        <v>129</v>
      </c>
      <c r="AA74" s="34">
        <v>7</v>
      </c>
      <c r="AB74" s="34">
        <v>0</v>
      </c>
      <c r="AC74" s="34">
        <f t="shared" si="14"/>
        <v>7</v>
      </c>
      <c r="AD74" s="38">
        <f t="shared" si="15"/>
        <v>1.4000000000000004</v>
      </c>
      <c r="AE74" s="39" t="str">
        <f t="shared" si="18"/>
        <v>R</v>
      </c>
      <c r="AF74" s="44" t="s">
        <v>129</v>
      </c>
      <c r="AG74" s="44" t="s">
        <v>129</v>
      </c>
      <c r="AH74" s="44" t="s">
        <v>129</v>
      </c>
      <c r="AI74" s="44" t="s">
        <v>129</v>
      </c>
      <c r="AJ74" s="71" t="s">
        <v>234</v>
      </c>
      <c r="AK74" s="72"/>
      <c r="AL74" s="72"/>
      <c r="AM74" s="72"/>
      <c r="AN74" s="72"/>
      <c r="AO74" s="72"/>
      <c r="AP74" s="72"/>
      <c r="AQ74" s="72"/>
      <c r="AR74" s="73"/>
      <c r="AS74" s="53"/>
      <c r="AT74" s="53"/>
      <c r="AU74" s="53"/>
    </row>
    <row r="75" spans="1:47" ht="240" x14ac:dyDescent="0.25">
      <c r="A75" s="28">
        <v>72</v>
      </c>
      <c r="B75" s="29" t="s">
        <v>239</v>
      </c>
      <c r="C75" s="30" t="s">
        <v>237</v>
      </c>
      <c r="D75" s="31" t="s">
        <v>238</v>
      </c>
      <c r="E75" s="31" t="s">
        <v>111</v>
      </c>
      <c r="F75" s="30" t="s">
        <v>77</v>
      </c>
      <c r="G75" s="30" t="s">
        <v>77</v>
      </c>
      <c r="H75" s="30" t="s">
        <v>77</v>
      </c>
      <c r="I75" s="32" t="s">
        <v>87</v>
      </c>
      <c r="J75" s="33" t="s">
        <v>77</v>
      </c>
      <c r="K75" s="33" t="s">
        <v>79</v>
      </c>
      <c r="L75" s="48" t="s">
        <v>320</v>
      </c>
      <c r="M75" s="36" t="s">
        <v>240</v>
      </c>
      <c r="N75" s="43">
        <v>2</v>
      </c>
      <c r="O75" s="34">
        <v>3</v>
      </c>
      <c r="P75" s="34">
        <v>3</v>
      </c>
      <c r="Q75" s="34">
        <v>1</v>
      </c>
      <c r="R75" s="34">
        <v>1</v>
      </c>
      <c r="S75" s="34">
        <f t="shared" si="16"/>
        <v>2</v>
      </c>
      <c r="T75" s="34">
        <v>3</v>
      </c>
      <c r="U75" s="34">
        <v>5</v>
      </c>
      <c r="V75" s="34">
        <f t="shared" si="13"/>
        <v>4.2</v>
      </c>
      <c r="W75" s="35">
        <f t="shared" si="12"/>
        <v>8.4</v>
      </c>
      <c r="X75" s="39" t="str">
        <f t="shared" si="17"/>
        <v>M</v>
      </c>
      <c r="Y75" s="36" t="s">
        <v>396</v>
      </c>
      <c r="Z75" s="37" t="s">
        <v>129</v>
      </c>
      <c r="AA75" s="34">
        <v>7</v>
      </c>
      <c r="AB75" s="34">
        <v>0</v>
      </c>
      <c r="AC75" s="34">
        <f t="shared" si="14"/>
        <v>7</v>
      </c>
      <c r="AD75" s="38">
        <f t="shared" si="15"/>
        <v>1.4000000000000004</v>
      </c>
      <c r="AE75" s="39" t="str">
        <f t="shared" si="18"/>
        <v>R</v>
      </c>
      <c r="AF75" s="44" t="s">
        <v>129</v>
      </c>
      <c r="AG75" s="44" t="s">
        <v>129</v>
      </c>
      <c r="AH75" s="44" t="s">
        <v>129</v>
      </c>
      <c r="AI75" s="44" t="s">
        <v>129</v>
      </c>
      <c r="AJ75" s="71" t="s">
        <v>234</v>
      </c>
      <c r="AK75" s="72"/>
      <c r="AL75" s="72"/>
      <c r="AM75" s="72"/>
      <c r="AN75" s="72"/>
      <c r="AO75" s="72"/>
      <c r="AP75" s="72"/>
      <c r="AQ75" s="72"/>
      <c r="AR75" s="73"/>
      <c r="AS75" s="53"/>
      <c r="AT75" s="53"/>
      <c r="AU75" s="53"/>
    </row>
    <row r="76" spans="1:47" ht="259.14999999999998" customHeight="1" x14ac:dyDescent="0.25">
      <c r="A76" s="28">
        <v>73</v>
      </c>
      <c r="B76" s="35" t="s">
        <v>241</v>
      </c>
      <c r="C76" s="30" t="s">
        <v>145</v>
      </c>
      <c r="D76" s="31" t="s">
        <v>242</v>
      </c>
      <c r="E76" s="31" t="s">
        <v>243</v>
      </c>
      <c r="F76" s="30" t="s">
        <v>244</v>
      </c>
      <c r="G76" s="30" t="s">
        <v>405</v>
      </c>
      <c r="H76" s="30" t="s">
        <v>245</v>
      </c>
      <c r="I76" s="32" t="s">
        <v>87</v>
      </c>
      <c r="J76" s="33" t="s">
        <v>79</v>
      </c>
      <c r="K76" s="33" t="s">
        <v>79</v>
      </c>
      <c r="L76" s="48" t="s">
        <v>320</v>
      </c>
      <c r="M76" s="36" t="s">
        <v>463</v>
      </c>
      <c r="N76" s="43">
        <v>4</v>
      </c>
      <c r="O76" s="34">
        <v>5</v>
      </c>
      <c r="P76" s="34">
        <v>3</v>
      </c>
      <c r="Q76" s="34">
        <v>1</v>
      </c>
      <c r="R76" s="34">
        <v>5</v>
      </c>
      <c r="S76" s="34">
        <f t="shared" si="16"/>
        <v>3.5</v>
      </c>
      <c r="T76" s="34">
        <v>2</v>
      </c>
      <c r="U76" s="34">
        <v>4</v>
      </c>
      <c r="V76" s="34">
        <f t="shared" si="13"/>
        <v>3.2</v>
      </c>
      <c r="W76" s="35">
        <f t="shared" si="12"/>
        <v>11.200000000000001</v>
      </c>
      <c r="X76" s="39" t="str">
        <f t="shared" si="17"/>
        <v>M</v>
      </c>
      <c r="Y76" s="36" t="s">
        <v>397</v>
      </c>
      <c r="Z76" s="37" t="s">
        <v>129</v>
      </c>
      <c r="AA76" s="34">
        <v>10</v>
      </c>
      <c r="AB76" s="34">
        <v>0</v>
      </c>
      <c r="AC76" s="34">
        <f t="shared" si="14"/>
        <v>10</v>
      </c>
      <c r="AD76" s="38">
        <f t="shared" si="15"/>
        <v>1.2000000000000011</v>
      </c>
      <c r="AE76" s="39" t="str">
        <f t="shared" si="18"/>
        <v>R</v>
      </c>
      <c r="AF76" s="44" t="s">
        <v>129</v>
      </c>
      <c r="AG76" s="44" t="s">
        <v>129</v>
      </c>
      <c r="AH76" s="44" t="s">
        <v>129</v>
      </c>
      <c r="AI76" s="44" t="s">
        <v>129</v>
      </c>
      <c r="AJ76" s="44" t="s">
        <v>129</v>
      </c>
      <c r="AK76" s="44" t="s">
        <v>129</v>
      </c>
      <c r="AL76" s="44" t="s">
        <v>129</v>
      </c>
      <c r="AM76" s="44" t="s">
        <v>129</v>
      </c>
      <c r="AN76" s="44" t="s">
        <v>129</v>
      </c>
      <c r="AO76" s="44" t="s">
        <v>129</v>
      </c>
      <c r="AP76" s="44" t="s">
        <v>129</v>
      </c>
      <c r="AQ76" s="44" t="s">
        <v>129</v>
      </c>
      <c r="AR76" s="44" t="s">
        <v>129</v>
      </c>
      <c r="AS76" s="53"/>
      <c r="AT76" s="53"/>
      <c r="AU76" s="53"/>
    </row>
    <row r="77" spans="1:47" ht="240" x14ac:dyDescent="0.25">
      <c r="A77" s="28">
        <v>74</v>
      </c>
      <c r="B77" s="29" t="s">
        <v>146</v>
      </c>
      <c r="C77" s="30" t="s">
        <v>274</v>
      </c>
      <c r="D77" s="31" t="s">
        <v>246</v>
      </c>
      <c r="E77" s="31" t="s">
        <v>247</v>
      </c>
      <c r="F77" s="30" t="s">
        <v>79</v>
      </c>
      <c r="G77" s="30" t="s">
        <v>405</v>
      </c>
      <c r="H77" s="30" t="s">
        <v>248</v>
      </c>
      <c r="I77" s="32" t="s">
        <v>87</v>
      </c>
      <c r="J77" s="33" t="s">
        <v>79</v>
      </c>
      <c r="K77" s="33" t="s">
        <v>79</v>
      </c>
      <c r="L77" s="48" t="s">
        <v>320</v>
      </c>
      <c r="M77" s="36" t="s">
        <v>464</v>
      </c>
      <c r="N77" s="43">
        <v>1</v>
      </c>
      <c r="O77" s="34">
        <v>3</v>
      </c>
      <c r="P77" s="34">
        <v>3</v>
      </c>
      <c r="Q77" s="34">
        <v>1</v>
      </c>
      <c r="R77" s="34">
        <v>5</v>
      </c>
      <c r="S77" s="34">
        <f t="shared" si="16"/>
        <v>1.9999999999999998</v>
      </c>
      <c r="T77" s="34">
        <v>3</v>
      </c>
      <c r="U77" s="34">
        <v>5</v>
      </c>
      <c r="V77" s="34">
        <f t="shared" si="13"/>
        <v>4.2</v>
      </c>
      <c r="W77" s="35">
        <f t="shared" si="12"/>
        <v>8.3999999999999986</v>
      </c>
      <c r="X77" s="39" t="str">
        <f t="shared" si="17"/>
        <v>M</v>
      </c>
      <c r="Y77" s="36" t="s">
        <v>398</v>
      </c>
      <c r="Z77" s="37" t="s">
        <v>129</v>
      </c>
      <c r="AA77" s="34">
        <v>9</v>
      </c>
      <c r="AB77" s="34">
        <v>0</v>
      </c>
      <c r="AC77" s="34">
        <f t="shared" si="14"/>
        <v>9</v>
      </c>
      <c r="AD77" s="38">
        <f t="shared" si="15"/>
        <v>0.1</v>
      </c>
      <c r="AE77" s="39" t="str">
        <f t="shared" si="18"/>
        <v>R</v>
      </c>
      <c r="AF77" s="44" t="s">
        <v>129</v>
      </c>
      <c r="AG77" s="44" t="s">
        <v>129</v>
      </c>
      <c r="AH77" s="44" t="s">
        <v>129</v>
      </c>
      <c r="AI77" s="44" t="s">
        <v>129</v>
      </c>
      <c r="AJ77" s="40" t="s">
        <v>249</v>
      </c>
      <c r="AK77" s="40" t="s">
        <v>250</v>
      </c>
      <c r="AL77" s="40" t="s">
        <v>251</v>
      </c>
      <c r="AM77" s="40" t="s">
        <v>252</v>
      </c>
      <c r="AN77" s="40" t="s">
        <v>408</v>
      </c>
      <c r="AO77" s="40" t="s">
        <v>253</v>
      </c>
      <c r="AP77" s="40" t="s">
        <v>286</v>
      </c>
      <c r="AQ77" s="40" t="s">
        <v>289</v>
      </c>
      <c r="AR77" s="44" t="s">
        <v>129</v>
      </c>
      <c r="AS77" s="53"/>
      <c r="AT77" s="53"/>
      <c r="AU77" s="53"/>
    </row>
    <row r="78" spans="1:47" ht="240" x14ac:dyDescent="0.25">
      <c r="A78" s="28">
        <v>75</v>
      </c>
      <c r="B78" s="29" t="s">
        <v>146</v>
      </c>
      <c r="C78" s="30" t="s">
        <v>254</v>
      </c>
      <c r="D78" s="31" t="s">
        <v>246</v>
      </c>
      <c r="E78" s="31" t="s">
        <v>255</v>
      </c>
      <c r="F78" s="30" t="s">
        <v>79</v>
      </c>
      <c r="G78" s="30" t="s">
        <v>405</v>
      </c>
      <c r="H78" s="30" t="s">
        <v>248</v>
      </c>
      <c r="I78" s="32" t="s">
        <v>87</v>
      </c>
      <c r="J78" s="33" t="s">
        <v>79</v>
      </c>
      <c r="K78" s="33" t="s">
        <v>79</v>
      </c>
      <c r="L78" s="48" t="s">
        <v>320</v>
      </c>
      <c r="M78" s="36" t="s">
        <v>464</v>
      </c>
      <c r="N78" s="43">
        <v>1</v>
      </c>
      <c r="O78" s="34">
        <v>3</v>
      </c>
      <c r="P78" s="34">
        <v>3</v>
      </c>
      <c r="Q78" s="34">
        <v>1</v>
      </c>
      <c r="R78" s="34">
        <v>5</v>
      </c>
      <c r="S78" s="34">
        <f t="shared" si="16"/>
        <v>1.9999999999999998</v>
      </c>
      <c r="T78" s="34">
        <v>3</v>
      </c>
      <c r="U78" s="34">
        <v>5</v>
      </c>
      <c r="V78" s="34">
        <f t="shared" si="13"/>
        <v>4.2</v>
      </c>
      <c r="W78" s="35">
        <f t="shared" si="12"/>
        <v>8.3999999999999986</v>
      </c>
      <c r="X78" s="39" t="str">
        <f t="shared" si="17"/>
        <v>M</v>
      </c>
      <c r="Y78" s="36" t="s">
        <v>399</v>
      </c>
      <c r="Z78" s="37" t="s">
        <v>129</v>
      </c>
      <c r="AA78" s="34">
        <v>10</v>
      </c>
      <c r="AB78" s="34">
        <v>0</v>
      </c>
      <c r="AC78" s="34">
        <f t="shared" si="14"/>
        <v>10</v>
      </c>
      <c r="AD78" s="38">
        <f t="shared" si="15"/>
        <v>0.1</v>
      </c>
      <c r="AE78" s="39" t="str">
        <f t="shared" si="18"/>
        <v>R</v>
      </c>
      <c r="AF78" s="44" t="s">
        <v>129</v>
      </c>
      <c r="AG78" s="44" t="s">
        <v>129</v>
      </c>
      <c r="AH78" s="44" t="s">
        <v>129</v>
      </c>
      <c r="AI78" s="44" t="s">
        <v>129</v>
      </c>
      <c r="AJ78" s="44" t="s">
        <v>129</v>
      </c>
      <c r="AK78" s="44" t="s">
        <v>129</v>
      </c>
      <c r="AL78" s="44" t="s">
        <v>129</v>
      </c>
      <c r="AM78" s="44" t="s">
        <v>129</v>
      </c>
      <c r="AN78" s="44" t="s">
        <v>129</v>
      </c>
      <c r="AO78" s="44" t="s">
        <v>129</v>
      </c>
      <c r="AP78" s="44" t="s">
        <v>129</v>
      </c>
      <c r="AQ78" s="44" t="s">
        <v>129</v>
      </c>
      <c r="AR78" s="44" t="s">
        <v>129</v>
      </c>
      <c r="AS78" s="53"/>
      <c r="AT78" s="53"/>
      <c r="AU78" s="53"/>
    </row>
    <row r="79" spans="1:47" ht="252" customHeight="1" x14ac:dyDescent="0.25">
      <c r="A79" s="28">
        <v>76</v>
      </c>
      <c r="B79" s="35" t="s">
        <v>256</v>
      </c>
      <c r="C79" s="30" t="s">
        <v>139</v>
      </c>
      <c r="D79" s="31" t="s">
        <v>257</v>
      </c>
      <c r="E79" s="31" t="s">
        <v>258</v>
      </c>
      <c r="F79" s="30" t="s">
        <v>79</v>
      </c>
      <c r="G79" s="30" t="s">
        <v>405</v>
      </c>
      <c r="H79" s="30" t="s">
        <v>88</v>
      </c>
      <c r="I79" s="32" t="s">
        <v>87</v>
      </c>
      <c r="J79" s="33" t="s">
        <v>79</v>
      </c>
      <c r="K79" s="33" t="s">
        <v>79</v>
      </c>
      <c r="L79" s="48" t="s">
        <v>320</v>
      </c>
      <c r="M79" s="36" t="s">
        <v>465</v>
      </c>
      <c r="N79" s="43">
        <v>3</v>
      </c>
      <c r="O79" s="34">
        <v>5</v>
      </c>
      <c r="P79" s="34">
        <v>3</v>
      </c>
      <c r="Q79" s="34">
        <v>1</v>
      </c>
      <c r="R79" s="34">
        <v>5</v>
      </c>
      <c r="S79" s="34">
        <f t="shared" si="16"/>
        <v>3.1000000000000005</v>
      </c>
      <c r="T79" s="34">
        <v>3</v>
      </c>
      <c r="U79" s="34">
        <v>5</v>
      </c>
      <c r="V79" s="34">
        <f t="shared" si="13"/>
        <v>4.2</v>
      </c>
      <c r="W79" s="35">
        <f t="shared" si="12"/>
        <v>13.020000000000003</v>
      </c>
      <c r="X79" s="39" t="str">
        <f t="shared" si="17"/>
        <v>M</v>
      </c>
      <c r="Y79" s="36" t="s">
        <v>400</v>
      </c>
      <c r="Z79" s="37" t="s">
        <v>129</v>
      </c>
      <c r="AA79" s="34">
        <v>10</v>
      </c>
      <c r="AB79" s="34">
        <v>0</v>
      </c>
      <c r="AC79" s="34">
        <f t="shared" si="14"/>
        <v>10</v>
      </c>
      <c r="AD79" s="38">
        <f t="shared" si="15"/>
        <v>3.0200000000000031</v>
      </c>
      <c r="AE79" s="39" t="str">
        <f t="shared" si="18"/>
        <v>B</v>
      </c>
      <c r="AF79" s="40" t="s">
        <v>129</v>
      </c>
      <c r="AG79" s="40" t="s">
        <v>129</v>
      </c>
      <c r="AH79" s="40" t="s">
        <v>194</v>
      </c>
      <c r="AI79" s="40" t="s">
        <v>259</v>
      </c>
      <c r="AJ79" s="40" t="s">
        <v>129</v>
      </c>
      <c r="AK79" s="40" t="s">
        <v>260</v>
      </c>
      <c r="AL79" s="40" t="s">
        <v>261</v>
      </c>
      <c r="AM79" s="40" t="s">
        <v>262</v>
      </c>
      <c r="AN79" s="40" t="s">
        <v>286</v>
      </c>
      <c r="AO79" s="40" t="s">
        <v>263</v>
      </c>
      <c r="AP79" s="40" t="s">
        <v>199</v>
      </c>
      <c r="AQ79" s="40" t="s">
        <v>289</v>
      </c>
      <c r="AR79" s="40" t="s">
        <v>129</v>
      </c>
      <c r="AS79" s="53"/>
      <c r="AT79" s="53"/>
      <c r="AU79" s="53"/>
    </row>
    <row r="80" spans="1:47" ht="240" x14ac:dyDescent="0.25">
      <c r="A80" s="28">
        <v>77</v>
      </c>
      <c r="B80" s="29" t="s">
        <v>146</v>
      </c>
      <c r="C80" s="30" t="s">
        <v>275</v>
      </c>
      <c r="D80" s="31" t="s">
        <v>264</v>
      </c>
      <c r="E80" s="31" t="s">
        <v>147</v>
      </c>
      <c r="F80" s="30" t="s">
        <v>79</v>
      </c>
      <c r="G80" s="30" t="s">
        <v>405</v>
      </c>
      <c r="H80" s="30" t="s">
        <v>77</v>
      </c>
      <c r="I80" s="32" t="s">
        <v>87</v>
      </c>
      <c r="J80" s="33" t="s">
        <v>79</v>
      </c>
      <c r="K80" s="33" t="s">
        <v>79</v>
      </c>
      <c r="L80" s="48" t="s">
        <v>320</v>
      </c>
      <c r="M80" s="36" t="s">
        <v>464</v>
      </c>
      <c r="N80" s="43">
        <v>1</v>
      </c>
      <c r="O80" s="34">
        <v>3</v>
      </c>
      <c r="P80" s="34">
        <v>3</v>
      </c>
      <c r="Q80" s="34">
        <v>1</v>
      </c>
      <c r="R80" s="34">
        <v>5</v>
      </c>
      <c r="S80" s="34">
        <f t="shared" si="16"/>
        <v>1.9999999999999998</v>
      </c>
      <c r="T80" s="34">
        <v>3</v>
      </c>
      <c r="U80" s="34">
        <v>5</v>
      </c>
      <c r="V80" s="34">
        <f t="shared" si="13"/>
        <v>4.2</v>
      </c>
      <c r="W80" s="35">
        <f t="shared" si="12"/>
        <v>8.3999999999999986</v>
      </c>
      <c r="X80" s="39" t="str">
        <f t="shared" si="17"/>
        <v>M</v>
      </c>
      <c r="Y80" s="36" t="s">
        <v>401</v>
      </c>
      <c r="Z80" s="37" t="s">
        <v>129</v>
      </c>
      <c r="AA80" s="34">
        <v>9</v>
      </c>
      <c r="AB80" s="34">
        <v>0</v>
      </c>
      <c r="AC80" s="34">
        <f t="shared" si="14"/>
        <v>9</v>
      </c>
      <c r="AD80" s="38">
        <f t="shared" si="15"/>
        <v>0.1</v>
      </c>
      <c r="AE80" s="39" t="str">
        <f t="shared" si="18"/>
        <v>R</v>
      </c>
      <c r="AF80" s="40" t="s">
        <v>129</v>
      </c>
      <c r="AG80" s="40" t="s">
        <v>129</v>
      </c>
      <c r="AH80" s="37" t="s">
        <v>129</v>
      </c>
      <c r="AI80" s="37" t="s">
        <v>129</v>
      </c>
      <c r="AJ80" s="37" t="s">
        <v>129</v>
      </c>
      <c r="AK80" s="37" t="s">
        <v>129</v>
      </c>
      <c r="AL80" s="37" t="s">
        <v>129</v>
      </c>
      <c r="AM80" s="37" t="s">
        <v>129</v>
      </c>
      <c r="AN80" s="37" t="s">
        <v>129</v>
      </c>
      <c r="AO80" s="37" t="s">
        <v>129</v>
      </c>
      <c r="AP80" s="37" t="s">
        <v>129</v>
      </c>
      <c r="AQ80" s="37" t="s">
        <v>129</v>
      </c>
      <c r="AR80" s="37" t="s">
        <v>129</v>
      </c>
      <c r="AS80" s="53"/>
      <c r="AT80" s="53"/>
      <c r="AU80" s="53"/>
    </row>
    <row r="81" spans="1:47" ht="240" x14ac:dyDescent="0.25">
      <c r="A81" s="28">
        <v>78</v>
      </c>
      <c r="B81" s="29" t="s">
        <v>146</v>
      </c>
      <c r="C81" s="30" t="s">
        <v>276</v>
      </c>
      <c r="D81" s="31" t="s">
        <v>264</v>
      </c>
      <c r="E81" s="31" t="s">
        <v>147</v>
      </c>
      <c r="F81" s="30" t="s">
        <v>79</v>
      </c>
      <c r="G81" s="30" t="s">
        <v>405</v>
      </c>
      <c r="H81" s="30" t="s">
        <v>77</v>
      </c>
      <c r="I81" s="32" t="s">
        <v>87</v>
      </c>
      <c r="J81" s="33" t="s">
        <v>79</v>
      </c>
      <c r="K81" s="33" t="s">
        <v>79</v>
      </c>
      <c r="L81" s="48" t="s">
        <v>320</v>
      </c>
      <c r="M81" s="36" t="s">
        <v>466</v>
      </c>
      <c r="N81" s="43">
        <v>1</v>
      </c>
      <c r="O81" s="34">
        <v>3</v>
      </c>
      <c r="P81" s="34">
        <v>3</v>
      </c>
      <c r="Q81" s="34">
        <v>1</v>
      </c>
      <c r="R81" s="34">
        <v>5</v>
      </c>
      <c r="S81" s="34">
        <f t="shared" si="16"/>
        <v>1.9999999999999998</v>
      </c>
      <c r="T81" s="34">
        <v>3</v>
      </c>
      <c r="U81" s="34">
        <v>5</v>
      </c>
      <c r="V81" s="34">
        <f t="shared" si="13"/>
        <v>4.2</v>
      </c>
      <c r="W81" s="35">
        <f t="shared" si="12"/>
        <v>8.3999999999999986</v>
      </c>
      <c r="X81" s="39" t="str">
        <f t="shared" si="17"/>
        <v>M</v>
      </c>
      <c r="Y81" s="36" t="s">
        <v>402</v>
      </c>
      <c r="Z81" s="37" t="s">
        <v>129</v>
      </c>
      <c r="AA81" s="34">
        <v>9</v>
      </c>
      <c r="AB81" s="34">
        <v>0</v>
      </c>
      <c r="AC81" s="34">
        <f t="shared" si="14"/>
        <v>9</v>
      </c>
      <c r="AD81" s="38">
        <f t="shared" si="15"/>
        <v>0.1</v>
      </c>
      <c r="AE81" s="39" t="str">
        <f t="shared" si="18"/>
        <v>R</v>
      </c>
      <c r="AF81" s="40" t="s">
        <v>129</v>
      </c>
      <c r="AG81" s="40" t="s">
        <v>129</v>
      </c>
      <c r="AH81" s="37" t="s">
        <v>129</v>
      </c>
      <c r="AI81" s="37" t="s">
        <v>129</v>
      </c>
      <c r="AJ81" s="37" t="s">
        <v>129</v>
      </c>
      <c r="AK81" s="37" t="s">
        <v>129</v>
      </c>
      <c r="AL81" s="37" t="s">
        <v>129</v>
      </c>
      <c r="AM81" s="37" t="s">
        <v>129</v>
      </c>
      <c r="AN81" s="37" t="s">
        <v>129</v>
      </c>
      <c r="AO81" s="37" t="s">
        <v>129</v>
      </c>
      <c r="AP81" s="37" t="s">
        <v>129</v>
      </c>
      <c r="AQ81" s="37" t="s">
        <v>129</v>
      </c>
      <c r="AR81" s="37" t="s">
        <v>129</v>
      </c>
      <c r="AS81" s="53"/>
      <c r="AT81" s="53"/>
      <c r="AU81" s="53"/>
    </row>
    <row r="82" spans="1:47" ht="252" x14ac:dyDescent="0.25">
      <c r="A82" s="28">
        <v>79</v>
      </c>
      <c r="B82" s="29" t="s">
        <v>265</v>
      </c>
      <c r="C82" s="30" t="s">
        <v>266</v>
      </c>
      <c r="D82" s="31" t="s">
        <v>267</v>
      </c>
      <c r="E82" s="31" t="s">
        <v>268</v>
      </c>
      <c r="F82" s="30" t="s">
        <v>79</v>
      </c>
      <c r="G82" s="30" t="s">
        <v>405</v>
      </c>
      <c r="H82" s="30" t="s">
        <v>248</v>
      </c>
      <c r="I82" s="32" t="s">
        <v>87</v>
      </c>
      <c r="J82" s="33" t="s">
        <v>79</v>
      </c>
      <c r="K82" s="33" t="s">
        <v>79</v>
      </c>
      <c r="L82" s="48" t="s">
        <v>337</v>
      </c>
      <c r="M82" s="36" t="s">
        <v>467</v>
      </c>
      <c r="N82" s="43">
        <v>3</v>
      </c>
      <c r="O82" s="34">
        <v>5</v>
      </c>
      <c r="P82" s="34">
        <v>3</v>
      </c>
      <c r="Q82" s="34">
        <v>1</v>
      </c>
      <c r="R82" s="34">
        <v>5</v>
      </c>
      <c r="S82" s="34">
        <f t="shared" si="16"/>
        <v>3.1000000000000005</v>
      </c>
      <c r="T82" s="34">
        <v>3</v>
      </c>
      <c r="U82" s="34">
        <v>5</v>
      </c>
      <c r="V82" s="34">
        <f t="shared" si="13"/>
        <v>4.2</v>
      </c>
      <c r="W82" s="35">
        <f t="shared" si="12"/>
        <v>13.020000000000003</v>
      </c>
      <c r="X82" s="39" t="str">
        <f t="shared" si="17"/>
        <v>M</v>
      </c>
      <c r="Y82" s="36" t="s">
        <v>403</v>
      </c>
      <c r="Z82" s="37" t="s">
        <v>129</v>
      </c>
      <c r="AA82" s="34">
        <v>10</v>
      </c>
      <c r="AB82" s="34">
        <v>0</v>
      </c>
      <c r="AC82" s="34">
        <f>AA82-AB82</f>
        <v>10</v>
      </c>
      <c r="AD82" s="38">
        <f>IF(W82-AC82&gt;0.1,W82-AC82,IF(W82-AC82&lt;=0.1,0.1))</f>
        <v>3.0200000000000031</v>
      </c>
      <c r="AE82" s="39" t="str">
        <f t="shared" si="18"/>
        <v>B</v>
      </c>
      <c r="AF82" s="44" t="s">
        <v>129</v>
      </c>
      <c r="AG82" s="44" t="s">
        <v>129</v>
      </c>
      <c r="AH82" s="44" t="s">
        <v>129</v>
      </c>
      <c r="AI82" s="44" t="s">
        <v>129</v>
      </c>
      <c r="AJ82" s="44" t="s">
        <v>129</v>
      </c>
      <c r="AK82" s="44" t="s">
        <v>129</v>
      </c>
      <c r="AL82" s="44" t="s">
        <v>129</v>
      </c>
      <c r="AM82" s="44" t="s">
        <v>129</v>
      </c>
      <c r="AN82" s="44" t="s">
        <v>129</v>
      </c>
      <c r="AO82" s="44" t="s">
        <v>129</v>
      </c>
      <c r="AP82" s="44" t="s">
        <v>129</v>
      </c>
      <c r="AQ82" s="44" t="s">
        <v>129</v>
      </c>
      <c r="AR82" s="44" t="s">
        <v>129</v>
      </c>
      <c r="AS82" s="53"/>
      <c r="AT82" s="53"/>
      <c r="AU82" s="53"/>
    </row>
  </sheetData>
  <autoFilter ref="A1:AU82" xr:uid="{E71E92E1-2EC7-460B-85DB-F303DB227B80}"/>
  <mergeCells count="10">
    <mergeCell ref="AJ74:AR74"/>
    <mergeCell ref="AJ75:AR75"/>
    <mergeCell ref="AJ70:AR70"/>
    <mergeCell ref="AJ71:AR71"/>
    <mergeCell ref="AJ72:AR72"/>
    <mergeCell ref="A2:M2"/>
    <mergeCell ref="N2:AG2"/>
    <mergeCell ref="AH2:AR2"/>
    <mergeCell ref="AS2:AU2"/>
    <mergeCell ref="AJ73:AR73"/>
  </mergeCells>
  <conditionalFormatting sqref="AH3:AI3 AE3">
    <cfRule type="colorScale" priority="530">
      <colorScale>
        <cfvo type="min"/>
        <cfvo type="percentile" val="50"/>
        <cfvo type="max"/>
        <color rgb="FF63BE7B"/>
        <color rgb="FFFFEB84"/>
        <color rgb="FFF8696B"/>
      </colorScale>
    </cfRule>
  </conditionalFormatting>
  <conditionalFormatting sqref="AD3 AD1">
    <cfRule type="colorScale" priority="529">
      <colorScale>
        <cfvo type="min"/>
        <cfvo type="percentile" val="50"/>
        <cfvo type="max"/>
        <color rgb="FF63BE7B"/>
        <color rgb="FFFFEB84"/>
        <color rgb="FFF8696B"/>
      </colorScale>
    </cfRule>
  </conditionalFormatting>
  <conditionalFormatting sqref="AD3">
    <cfRule type="colorScale" priority="531">
      <colorScale>
        <cfvo type="min"/>
        <cfvo type="percentile" val="50"/>
        <cfvo type="max"/>
        <color rgb="FF63BE7B"/>
        <color rgb="FFFFEB84"/>
        <color rgb="FFF8696B"/>
      </colorScale>
    </cfRule>
  </conditionalFormatting>
  <conditionalFormatting sqref="AD1">
    <cfRule type="colorScale" priority="532">
      <colorScale>
        <cfvo type="min"/>
        <cfvo type="percentile" val="50"/>
        <cfvo type="max"/>
        <color rgb="FF63BE7B"/>
        <color rgb="FFFFEB84"/>
        <color rgb="FFF8696B"/>
      </colorScale>
    </cfRule>
  </conditionalFormatting>
  <conditionalFormatting sqref="AD1">
    <cfRule type="colorScale" priority="533">
      <colorScale>
        <cfvo type="min"/>
        <cfvo type="percentile" val="50"/>
        <cfvo type="max"/>
        <color rgb="FF63BE7B"/>
        <color rgb="FFFFEB84"/>
        <color rgb="FFF8696B"/>
      </colorScale>
    </cfRule>
  </conditionalFormatting>
  <conditionalFormatting sqref="AD1">
    <cfRule type="colorScale" priority="534">
      <colorScale>
        <cfvo type="min"/>
        <cfvo type="percentile" val="50"/>
        <cfvo type="max"/>
        <color rgb="FF63BE7B"/>
        <color rgb="FFFFEB84"/>
        <color rgb="FFF8696B"/>
      </colorScale>
    </cfRule>
  </conditionalFormatting>
  <conditionalFormatting sqref="AD1">
    <cfRule type="colorScale" priority="535">
      <colorScale>
        <cfvo type="min"/>
        <cfvo type="percentile" val="50"/>
        <cfvo type="max"/>
        <color rgb="FF63BE7B"/>
        <color rgb="FFFFEB84"/>
        <color rgb="FFF8696B"/>
      </colorScale>
    </cfRule>
  </conditionalFormatting>
  <conditionalFormatting sqref="AD4:AD5">
    <cfRule type="colorScale" priority="525">
      <colorScale>
        <cfvo type="min"/>
        <cfvo type="percentile" val="50"/>
        <cfvo type="max"/>
        <color rgb="FF63BE7B"/>
        <color rgb="FFFFEB84"/>
        <color rgb="FFF8696B"/>
      </colorScale>
    </cfRule>
  </conditionalFormatting>
  <conditionalFormatting sqref="AD4:AD5">
    <cfRule type="colorScale" priority="524">
      <colorScale>
        <cfvo type="min"/>
        <cfvo type="percentile" val="50"/>
        <cfvo type="max"/>
        <color rgb="FF63BE7B"/>
        <color rgb="FFFFEB84"/>
        <color rgb="FFF8696B"/>
      </colorScale>
    </cfRule>
  </conditionalFormatting>
  <conditionalFormatting sqref="AD4:AD5">
    <cfRule type="colorScale" priority="523">
      <colorScale>
        <cfvo type="min"/>
        <cfvo type="percentile" val="50"/>
        <cfvo type="max"/>
        <color rgb="FF63BE7B"/>
        <color rgb="FFFFEB84"/>
        <color rgb="FFF8696B"/>
      </colorScale>
    </cfRule>
  </conditionalFormatting>
  <conditionalFormatting sqref="AD4:AD5">
    <cfRule type="colorScale" priority="522">
      <colorScale>
        <cfvo type="min"/>
        <cfvo type="percentile" val="50"/>
        <cfvo type="max"/>
        <color rgb="FF63BE7B"/>
        <color rgb="FFFFEB84"/>
        <color rgb="FFF8696B"/>
      </colorScale>
    </cfRule>
  </conditionalFormatting>
  <conditionalFormatting sqref="AD4:AD5">
    <cfRule type="colorScale" priority="528">
      <colorScale>
        <cfvo type="min"/>
        <cfvo type="percentile" val="50"/>
        <cfvo type="max"/>
        <color rgb="FF63BE7B"/>
        <color rgb="FFFFEB84"/>
        <color rgb="FFF8696B"/>
      </colorScale>
    </cfRule>
  </conditionalFormatting>
  <conditionalFormatting sqref="AD4:AD5">
    <cfRule type="colorScale" priority="521">
      <colorScale>
        <cfvo type="min"/>
        <cfvo type="percentile" val="50"/>
        <cfvo type="max"/>
        <color rgb="FF63BE7B"/>
        <color rgb="FFFFEB84"/>
        <color rgb="FFF8696B"/>
      </colorScale>
    </cfRule>
  </conditionalFormatting>
  <conditionalFormatting sqref="AD4:AD5">
    <cfRule type="colorScale" priority="520">
      <colorScale>
        <cfvo type="min"/>
        <cfvo type="percentile" val="50"/>
        <cfvo type="max"/>
        <color rgb="FF63BE7B"/>
        <color rgb="FFFFEB84"/>
        <color rgb="FFF8696B"/>
      </colorScale>
    </cfRule>
  </conditionalFormatting>
  <conditionalFormatting sqref="AD7">
    <cfRule type="colorScale" priority="516">
      <colorScale>
        <cfvo type="min"/>
        <cfvo type="percentile" val="50"/>
        <cfvo type="max"/>
        <color rgb="FF63BE7B"/>
        <color rgb="FFFFEB84"/>
        <color rgb="FFF8696B"/>
      </colorScale>
    </cfRule>
  </conditionalFormatting>
  <conditionalFormatting sqref="AD7">
    <cfRule type="colorScale" priority="515">
      <colorScale>
        <cfvo type="min"/>
        <cfvo type="percentile" val="50"/>
        <cfvo type="max"/>
        <color rgb="FF63BE7B"/>
        <color rgb="FFFFEB84"/>
        <color rgb="FFF8696B"/>
      </colorScale>
    </cfRule>
  </conditionalFormatting>
  <conditionalFormatting sqref="AD7">
    <cfRule type="colorScale" priority="514">
      <colorScale>
        <cfvo type="min"/>
        <cfvo type="percentile" val="50"/>
        <cfvo type="max"/>
        <color rgb="FF63BE7B"/>
        <color rgb="FFFFEB84"/>
        <color rgb="FFF8696B"/>
      </colorScale>
    </cfRule>
  </conditionalFormatting>
  <conditionalFormatting sqref="AD7">
    <cfRule type="colorScale" priority="513">
      <colorScale>
        <cfvo type="min"/>
        <cfvo type="percentile" val="50"/>
        <cfvo type="max"/>
        <color rgb="FF63BE7B"/>
        <color rgb="FFFFEB84"/>
        <color rgb="FFF8696B"/>
      </colorScale>
    </cfRule>
  </conditionalFormatting>
  <conditionalFormatting sqref="AD7">
    <cfRule type="colorScale" priority="519">
      <colorScale>
        <cfvo type="min"/>
        <cfvo type="percentile" val="50"/>
        <cfvo type="max"/>
        <color rgb="FF63BE7B"/>
        <color rgb="FFFFEB84"/>
        <color rgb="FFF8696B"/>
      </colorScale>
    </cfRule>
  </conditionalFormatting>
  <conditionalFormatting sqref="AD6">
    <cfRule type="colorScale" priority="509">
      <colorScale>
        <cfvo type="min"/>
        <cfvo type="percentile" val="50"/>
        <cfvo type="max"/>
        <color rgb="FF63BE7B"/>
        <color rgb="FFFFEB84"/>
        <color rgb="FFF8696B"/>
      </colorScale>
    </cfRule>
  </conditionalFormatting>
  <conditionalFormatting sqref="AD6">
    <cfRule type="colorScale" priority="508">
      <colorScale>
        <cfvo type="min"/>
        <cfvo type="percentile" val="50"/>
        <cfvo type="max"/>
        <color rgb="FF63BE7B"/>
        <color rgb="FFFFEB84"/>
        <color rgb="FFF8696B"/>
      </colorScale>
    </cfRule>
  </conditionalFormatting>
  <conditionalFormatting sqref="AD6">
    <cfRule type="colorScale" priority="507">
      <colorScale>
        <cfvo type="min"/>
        <cfvo type="percentile" val="50"/>
        <cfvo type="max"/>
        <color rgb="FF63BE7B"/>
        <color rgb="FFFFEB84"/>
        <color rgb="FFF8696B"/>
      </colorScale>
    </cfRule>
  </conditionalFormatting>
  <conditionalFormatting sqref="AD6">
    <cfRule type="colorScale" priority="506">
      <colorScale>
        <cfvo type="min"/>
        <cfvo type="percentile" val="50"/>
        <cfvo type="max"/>
        <color rgb="FF63BE7B"/>
        <color rgb="FFFFEB84"/>
        <color rgb="FFF8696B"/>
      </colorScale>
    </cfRule>
  </conditionalFormatting>
  <conditionalFormatting sqref="AD6">
    <cfRule type="colorScale" priority="512">
      <colorScale>
        <cfvo type="min"/>
        <cfvo type="percentile" val="50"/>
        <cfvo type="max"/>
        <color rgb="FF63BE7B"/>
        <color rgb="FFFFEB84"/>
        <color rgb="FFF8696B"/>
      </colorScale>
    </cfRule>
  </conditionalFormatting>
  <conditionalFormatting sqref="AD6:AD7">
    <cfRule type="colorScale" priority="503">
      <colorScale>
        <cfvo type="min"/>
        <cfvo type="percentile" val="50"/>
        <cfvo type="max"/>
        <color rgb="FF63BE7B"/>
        <color rgb="FFFFEB84"/>
        <color rgb="FFF8696B"/>
      </colorScale>
    </cfRule>
  </conditionalFormatting>
  <conditionalFormatting sqref="AD6:AD7">
    <cfRule type="colorScale" priority="502">
      <colorScale>
        <cfvo type="min"/>
        <cfvo type="percentile" val="50"/>
        <cfvo type="max"/>
        <color rgb="FF63BE7B"/>
        <color rgb="FFFFEB84"/>
        <color rgb="FFF8696B"/>
      </colorScale>
    </cfRule>
  </conditionalFormatting>
  <conditionalFormatting sqref="AD8:AD9">
    <cfRule type="colorScale" priority="498">
      <colorScale>
        <cfvo type="min"/>
        <cfvo type="percentile" val="50"/>
        <cfvo type="max"/>
        <color rgb="FF63BE7B"/>
        <color rgb="FFFFEB84"/>
        <color rgb="FFF8696B"/>
      </colorScale>
    </cfRule>
  </conditionalFormatting>
  <conditionalFormatting sqref="AD8:AD9">
    <cfRule type="colorScale" priority="497">
      <colorScale>
        <cfvo type="min"/>
        <cfvo type="percentile" val="50"/>
        <cfvo type="max"/>
        <color rgb="FF63BE7B"/>
        <color rgb="FFFFEB84"/>
        <color rgb="FFF8696B"/>
      </colorScale>
    </cfRule>
  </conditionalFormatting>
  <conditionalFormatting sqref="AD8:AD9">
    <cfRule type="colorScale" priority="496">
      <colorScale>
        <cfvo type="min"/>
        <cfvo type="percentile" val="50"/>
        <cfvo type="max"/>
        <color rgb="FF63BE7B"/>
        <color rgb="FFFFEB84"/>
        <color rgb="FFF8696B"/>
      </colorScale>
    </cfRule>
  </conditionalFormatting>
  <conditionalFormatting sqref="AD8:AD9">
    <cfRule type="colorScale" priority="495">
      <colorScale>
        <cfvo type="min"/>
        <cfvo type="percentile" val="50"/>
        <cfvo type="max"/>
        <color rgb="FF63BE7B"/>
        <color rgb="FFFFEB84"/>
        <color rgb="FFF8696B"/>
      </colorScale>
    </cfRule>
  </conditionalFormatting>
  <conditionalFormatting sqref="AD8:AD9">
    <cfRule type="colorScale" priority="501">
      <colorScale>
        <cfvo type="min"/>
        <cfvo type="percentile" val="50"/>
        <cfvo type="max"/>
        <color rgb="FF63BE7B"/>
        <color rgb="FFFFEB84"/>
        <color rgb="FFF8696B"/>
      </colorScale>
    </cfRule>
  </conditionalFormatting>
  <conditionalFormatting sqref="AD8:AD9">
    <cfRule type="colorScale" priority="494">
      <colorScale>
        <cfvo type="min"/>
        <cfvo type="percentile" val="50"/>
        <cfvo type="max"/>
        <color rgb="FF63BE7B"/>
        <color rgb="FFFFEB84"/>
        <color rgb="FFF8696B"/>
      </colorScale>
    </cfRule>
  </conditionalFormatting>
  <conditionalFormatting sqref="AD8:AD9">
    <cfRule type="colorScale" priority="493">
      <colorScale>
        <cfvo type="min"/>
        <cfvo type="percentile" val="50"/>
        <cfvo type="max"/>
        <color rgb="FF63BE7B"/>
        <color rgb="FFFFEB84"/>
        <color rgb="FFF8696B"/>
      </colorScale>
    </cfRule>
  </conditionalFormatting>
  <conditionalFormatting sqref="AD10:AD11">
    <cfRule type="colorScale" priority="489">
      <colorScale>
        <cfvo type="min"/>
        <cfvo type="percentile" val="50"/>
        <cfvo type="max"/>
        <color rgb="FF63BE7B"/>
        <color rgb="FFFFEB84"/>
        <color rgb="FFF8696B"/>
      </colorScale>
    </cfRule>
  </conditionalFormatting>
  <conditionalFormatting sqref="AD10:AD11">
    <cfRule type="colorScale" priority="488">
      <colorScale>
        <cfvo type="min"/>
        <cfvo type="percentile" val="50"/>
        <cfvo type="max"/>
        <color rgb="FF63BE7B"/>
        <color rgb="FFFFEB84"/>
        <color rgb="FFF8696B"/>
      </colorScale>
    </cfRule>
  </conditionalFormatting>
  <conditionalFormatting sqref="AD10:AD11">
    <cfRule type="colorScale" priority="487">
      <colorScale>
        <cfvo type="min"/>
        <cfvo type="percentile" val="50"/>
        <cfvo type="max"/>
        <color rgb="FF63BE7B"/>
        <color rgb="FFFFEB84"/>
        <color rgb="FFF8696B"/>
      </colorScale>
    </cfRule>
  </conditionalFormatting>
  <conditionalFormatting sqref="AD10:AD11">
    <cfRule type="colorScale" priority="486">
      <colorScale>
        <cfvo type="min"/>
        <cfvo type="percentile" val="50"/>
        <cfvo type="max"/>
        <color rgb="FF63BE7B"/>
        <color rgb="FFFFEB84"/>
        <color rgb="FFF8696B"/>
      </colorScale>
    </cfRule>
  </conditionalFormatting>
  <conditionalFormatting sqref="AD10:AD11">
    <cfRule type="colorScale" priority="492">
      <colorScale>
        <cfvo type="min"/>
        <cfvo type="percentile" val="50"/>
        <cfvo type="max"/>
        <color rgb="FF63BE7B"/>
        <color rgb="FFFFEB84"/>
        <color rgb="FFF8696B"/>
      </colorScale>
    </cfRule>
  </conditionalFormatting>
  <conditionalFormatting sqref="AD10:AD11">
    <cfRule type="colorScale" priority="483">
      <colorScale>
        <cfvo type="min"/>
        <cfvo type="percentile" val="50"/>
        <cfvo type="max"/>
        <color rgb="FF63BE7B"/>
        <color rgb="FFFFEB84"/>
        <color rgb="FFF8696B"/>
      </colorScale>
    </cfRule>
  </conditionalFormatting>
  <conditionalFormatting sqref="AD10:AD11">
    <cfRule type="colorScale" priority="482">
      <colorScale>
        <cfvo type="min"/>
        <cfvo type="percentile" val="50"/>
        <cfvo type="max"/>
        <color rgb="FF63BE7B"/>
        <color rgb="FFFFEB84"/>
        <color rgb="FFF8696B"/>
      </colorScale>
    </cfRule>
  </conditionalFormatting>
  <conditionalFormatting sqref="AD13">
    <cfRule type="colorScale" priority="478">
      <colorScale>
        <cfvo type="min"/>
        <cfvo type="percentile" val="50"/>
        <cfvo type="max"/>
        <color rgb="FF63BE7B"/>
        <color rgb="FFFFEB84"/>
        <color rgb="FFF8696B"/>
      </colorScale>
    </cfRule>
  </conditionalFormatting>
  <conditionalFormatting sqref="AD13">
    <cfRule type="colorScale" priority="477">
      <colorScale>
        <cfvo type="min"/>
        <cfvo type="percentile" val="50"/>
        <cfvo type="max"/>
        <color rgb="FF63BE7B"/>
        <color rgb="FFFFEB84"/>
        <color rgb="FFF8696B"/>
      </colorScale>
    </cfRule>
  </conditionalFormatting>
  <conditionalFormatting sqref="AD13">
    <cfRule type="colorScale" priority="476">
      <colorScale>
        <cfvo type="min"/>
        <cfvo type="percentile" val="50"/>
        <cfvo type="max"/>
        <color rgb="FF63BE7B"/>
        <color rgb="FFFFEB84"/>
        <color rgb="FFF8696B"/>
      </colorScale>
    </cfRule>
  </conditionalFormatting>
  <conditionalFormatting sqref="AD13">
    <cfRule type="colorScale" priority="475">
      <colorScale>
        <cfvo type="min"/>
        <cfvo type="percentile" val="50"/>
        <cfvo type="max"/>
        <color rgb="FF63BE7B"/>
        <color rgb="FFFFEB84"/>
        <color rgb="FFF8696B"/>
      </colorScale>
    </cfRule>
  </conditionalFormatting>
  <conditionalFormatting sqref="AD13">
    <cfRule type="colorScale" priority="481">
      <colorScale>
        <cfvo type="min"/>
        <cfvo type="percentile" val="50"/>
        <cfvo type="max"/>
        <color rgb="FF63BE7B"/>
        <color rgb="FFFFEB84"/>
        <color rgb="FFF8696B"/>
      </colorScale>
    </cfRule>
  </conditionalFormatting>
  <conditionalFormatting sqref="AD13">
    <cfRule type="colorScale" priority="472">
      <colorScale>
        <cfvo type="min"/>
        <cfvo type="percentile" val="50"/>
        <cfvo type="max"/>
        <color rgb="FF63BE7B"/>
        <color rgb="FFFFEB84"/>
        <color rgb="FFF8696B"/>
      </colorScale>
    </cfRule>
  </conditionalFormatting>
  <conditionalFormatting sqref="AD13">
    <cfRule type="colorScale" priority="471">
      <colorScale>
        <cfvo type="min"/>
        <cfvo type="percentile" val="50"/>
        <cfvo type="max"/>
        <color rgb="FF63BE7B"/>
        <color rgb="FFFFEB84"/>
        <color rgb="FFF8696B"/>
      </colorScale>
    </cfRule>
  </conditionalFormatting>
  <conditionalFormatting sqref="AD14:AD15">
    <cfRule type="colorScale" priority="467">
      <colorScale>
        <cfvo type="min"/>
        <cfvo type="percentile" val="50"/>
        <cfvo type="max"/>
        <color rgb="FF63BE7B"/>
        <color rgb="FFFFEB84"/>
        <color rgb="FFF8696B"/>
      </colorScale>
    </cfRule>
  </conditionalFormatting>
  <conditionalFormatting sqref="AD14:AD15">
    <cfRule type="colorScale" priority="466">
      <colorScale>
        <cfvo type="min"/>
        <cfvo type="percentile" val="50"/>
        <cfvo type="max"/>
        <color rgb="FF63BE7B"/>
        <color rgb="FFFFEB84"/>
        <color rgb="FFF8696B"/>
      </colorScale>
    </cfRule>
  </conditionalFormatting>
  <conditionalFormatting sqref="AD14:AD15">
    <cfRule type="colorScale" priority="465">
      <colorScale>
        <cfvo type="min"/>
        <cfvo type="percentile" val="50"/>
        <cfvo type="max"/>
        <color rgb="FF63BE7B"/>
        <color rgb="FFFFEB84"/>
        <color rgb="FFF8696B"/>
      </colorScale>
    </cfRule>
  </conditionalFormatting>
  <conditionalFormatting sqref="AD14:AD15">
    <cfRule type="colorScale" priority="464">
      <colorScale>
        <cfvo type="min"/>
        <cfvo type="percentile" val="50"/>
        <cfvo type="max"/>
        <color rgb="FF63BE7B"/>
        <color rgb="FFFFEB84"/>
        <color rgb="FFF8696B"/>
      </colorScale>
    </cfRule>
  </conditionalFormatting>
  <conditionalFormatting sqref="AD14:AD15">
    <cfRule type="colorScale" priority="470">
      <colorScale>
        <cfvo type="min"/>
        <cfvo type="percentile" val="50"/>
        <cfvo type="max"/>
        <color rgb="FF63BE7B"/>
        <color rgb="FFFFEB84"/>
        <color rgb="FFF8696B"/>
      </colorScale>
    </cfRule>
  </conditionalFormatting>
  <conditionalFormatting sqref="AD14:AD15">
    <cfRule type="colorScale" priority="463">
      <colorScale>
        <cfvo type="min"/>
        <cfvo type="percentile" val="50"/>
        <cfvo type="max"/>
        <color rgb="FF63BE7B"/>
        <color rgb="FFFFEB84"/>
        <color rgb="FFF8696B"/>
      </colorScale>
    </cfRule>
  </conditionalFormatting>
  <conditionalFormatting sqref="AD14:AD15">
    <cfRule type="colorScale" priority="462">
      <colorScale>
        <cfvo type="min"/>
        <cfvo type="percentile" val="50"/>
        <cfvo type="max"/>
        <color rgb="FF63BE7B"/>
        <color rgb="FFFFEB84"/>
        <color rgb="FFF8696B"/>
      </colorScale>
    </cfRule>
  </conditionalFormatting>
  <conditionalFormatting sqref="AD16">
    <cfRule type="colorScale" priority="459">
      <colorScale>
        <cfvo type="min"/>
        <cfvo type="percentile" val="50"/>
        <cfvo type="max"/>
        <color rgb="FF63BE7B"/>
        <color rgb="FFFFEB84"/>
        <color rgb="FFF8696B"/>
      </colorScale>
    </cfRule>
  </conditionalFormatting>
  <conditionalFormatting sqref="AD4:AD11 AD13:AD16">
    <cfRule type="colorScale" priority="456">
      <colorScale>
        <cfvo type="min"/>
        <cfvo type="percentile" val="50"/>
        <cfvo type="max"/>
        <color rgb="FF63BE7B"/>
        <color rgb="FFFFEB84"/>
        <color rgb="FFF8696B"/>
      </colorScale>
    </cfRule>
  </conditionalFormatting>
  <conditionalFormatting sqref="AD83:AD1048576 AD1 AD13:AD16 AD3:AD11">
    <cfRule type="colorScale" priority="536">
      <colorScale>
        <cfvo type="min"/>
        <cfvo type="percentile" val="50"/>
        <cfvo type="max"/>
        <color rgb="FF63BE7B"/>
        <color rgb="FFFFEB84"/>
        <color rgb="FFF8696B"/>
      </colorScale>
    </cfRule>
  </conditionalFormatting>
  <conditionalFormatting sqref="AD83:AD1048576">
    <cfRule type="colorScale" priority="537">
      <colorScale>
        <cfvo type="min"/>
        <cfvo type="percentile" val="50"/>
        <cfvo type="max"/>
        <color rgb="FF63BE7B"/>
        <color rgb="FFFFEB84"/>
        <color rgb="FFF8696B"/>
      </colorScale>
    </cfRule>
  </conditionalFormatting>
  <conditionalFormatting sqref="AD59 AD61">
    <cfRule type="colorScale" priority="540">
      <colorScale>
        <cfvo type="min"/>
        <cfvo type="percentile" val="50"/>
        <cfvo type="max"/>
        <color rgb="FF63BE7B"/>
        <color rgb="FFFFEB84"/>
        <color rgb="FFF8696B"/>
      </colorScale>
    </cfRule>
  </conditionalFormatting>
  <conditionalFormatting sqref="AD4:AD11 AD59 AD13:AD16 AD61">
    <cfRule type="colorScale" priority="453">
      <colorScale>
        <cfvo type="min"/>
        <cfvo type="percentile" val="50"/>
        <cfvo type="max"/>
        <color rgb="FF63BE7B"/>
        <color rgb="FFFFEB84"/>
        <color rgb="FFF8696B"/>
      </colorScale>
    </cfRule>
  </conditionalFormatting>
  <conditionalFormatting sqref="AD22">
    <cfRule type="colorScale" priority="441">
      <colorScale>
        <cfvo type="min"/>
        <cfvo type="percentile" val="50"/>
        <cfvo type="max"/>
        <color rgb="FF63BE7B"/>
        <color rgb="FFFFEB84"/>
        <color rgb="FFF8696B"/>
      </colorScale>
    </cfRule>
  </conditionalFormatting>
  <conditionalFormatting sqref="AD22">
    <cfRule type="colorScale" priority="440">
      <colorScale>
        <cfvo type="min"/>
        <cfvo type="percentile" val="50"/>
        <cfvo type="max"/>
        <color rgb="FF63BE7B"/>
        <color rgb="FFFFEB84"/>
        <color rgb="FFF8696B"/>
      </colorScale>
    </cfRule>
  </conditionalFormatting>
  <conditionalFormatting sqref="AD22">
    <cfRule type="colorScale" priority="439">
      <colorScale>
        <cfvo type="min"/>
        <cfvo type="percentile" val="50"/>
        <cfvo type="max"/>
        <color rgb="FF63BE7B"/>
        <color rgb="FFFFEB84"/>
        <color rgb="FFF8696B"/>
      </colorScale>
    </cfRule>
  </conditionalFormatting>
  <conditionalFormatting sqref="AD22">
    <cfRule type="colorScale" priority="444">
      <colorScale>
        <cfvo type="min"/>
        <cfvo type="percentile" val="50"/>
        <cfvo type="max"/>
        <color rgb="FF63BE7B"/>
        <color rgb="FFFFEB84"/>
        <color rgb="FFF8696B"/>
      </colorScale>
    </cfRule>
  </conditionalFormatting>
  <conditionalFormatting sqref="AD22">
    <cfRule type="colorScale" priority="438">
      <colorScale>
        <cfvo type="min"/>
        <cfvo type="percentile" val="50"/>
        <cfvo type="max"/>
        <color rgb="FF63BE7B"/>
        <color rgb="FFFFEB84"/>
        <color rgb="FFF8696B"/>
      </colorScale>
    </cfRule>
  </conditionalFormatting>
  <conditionalFormatting sqref="AD21:AD22">
    <cfRule type="colorScale" priority="433">
      <colorScale>
        <cfvo type="min"/>
        <cfvo type="percentile" val="50"/>
        <cfvo type="max"/>
        <color rgb="FF63BE7B"/>
        <color rgb="FFFFEB84"/>
        <color rgb="FFF8696B"/>
      </colorScale>
    </cfRule>
  </conditionalFormatting>
  <conditionalFormatting sqref="AD21">
    <cfRule type="colorScale" priority="447">
      <colorScale>
        <cfvo type="min"/>
        <cfvo type="percentile" val="50"/>
        <cfvo type="max"/>
        <color rgb="FF63BE7B"/>
        <color rgb="FFFFEB84"/>
        <color rgb="FFF8696B"/>
      </colorScale>
    </cfRule>
  </conditionalFormatting>
  <conditionalFormatting sqref="AD21">
    <cfRule type="colorScale" priority="448">
      <colorScale>
        <cfvo type="min"/>
        <cfvo type="percentile" val="50"/>
        <cfvo type="max"/>
        <color rgb="FF63BE7B"/>
        <color rgb="FFFFEB84"/>
        <color rgb="FFF8696B"/>
      </colorScale>
    </cfRule>
  </conditionalFormatting>
  <conditionalFormatting sqref="AD21">
    <cfRule type="colorScale" priority="449">
      <colorScale>
        <cfvo type="min"/>
        <cfvo type="percentile" val="50"/>
        <cfvo type="max"/>
        <color rgb="FF63BE7B"/>
        <color rgb="FFFFEB84"/>
        <color rgb="FFF8696B"/>
      </colorScale>
    </cfRule>
  </conditionalFormatting>
  <conditionalFormatting sqref="AD21:AD22">
    <cfRule type="colorScale" priority="450">
      <colorScale>
        <cfvo type="min"/>
        <cfvo type="percentile" val="50"/>
        <cfvo type="max"/>
        <color rgb="FF63BE7B"/>
        <color rgb="FFFFEB84"/>
        <color rgb="FFF8696B"/>
      </colorScale>
    </cfRule>
  </conditionalFormatting>
  <conditionalFormatting sqref="AD21:AD22">
    <cfRule type="colorScale" priority="451">
      <colorScale>
        <cfvo type="min"/>
        <cfvo type="percentile" val="50"/>
        <cfvo type="max"/>
        <color rgb="FF63BE7B"/>
        <color rgb="FFFFEB84"/>
        <color rgb="FFF8696B"/>
      </colorScale>
    </cfRule>
  </conditionalFormatting>
  <conditionalFormatting sqref="AD21">
    <cfRule type="colorScale" priority="452">
      <colorScale>
        <cfvo type="min"/>
        <cfvo type="percentile" val="50"/>
        <cfvo type="max"/>
        <color rgb="FF63BE7B"/>
        <color rgb="FFFFEB84"/>
        <color rgb="FFF8696B"/>
      </colorScale>
    </cfRule>
  </conditionalFormatting>
  <conditionalFormatting sqref="AD23:AD24">
    <cfRule type="colorScale" priority="427">
      <colorScale>
        <cfvo type="min"/>
        <cfvo type="percentile" val="50"/>
        <cfvo type="max"/>
        <color rgb="FF63BE7B"/>
        <color rgb="FFFFEB84"/>
        <color rgb="FFF8696B"/>
      </colorScale>
    </cfRule>
  </conditionalFormatting>
  <conditionalFormatting sqref="AD23:AD24">
    <cfRule type="colorScale" priority="426">
      <colorScale>
        <cfvo type="min"/>
        <cfvo type="percentile" val="50"/>
        <cfvo type="max"/>
        <color rgb="FF63BE7B"/>
        <color rgb="FFFFEB84"/>
        <color rgb="FFF8696B"/>
      </colorScale>
    </cfRule>
  </conditionalFormatting>
  <conditionalFormatting sqref="AD23:AD24">
    <cfRule type="colorScale" priority="425">
      <colorScale>
        <cfvo type="min"/>
        <cfvo type="percentile" val="50"/>
        <cfvo type="max"/>
        <color rgb="FF63BE7B"/>
        <color rgb="FFFFEB84"/>
        <color rgb="FFF8696B"/>
      </colorScale>
    </cfRule>
  </conditionalFormatting>
  <conditionalFormatting sqref="AD23:AD24">
    <cfRule type="colorScale" priority="430">
      <colorScale>
        <cfvo type="min"/>
        <cfvo type="percentile" val="50"/>
        <cfvo type="max"/>
        <color rgb="FF63BE7B"/>
        <color rgb="FFFFEB84"/>
        <color rgb="FFF8696B"/>
      </colorScale>
    </cfRule>
  </conditionalFormatting>
  <conditionalFormatting sqref="AD23:AD24">
    <cfRule type="colorScale" priority="424">
      <colorScale>
        <cfvo type="min"/>
        <cfvo type="percentile" val="50"/>
        <cfvo type="max"/>
        <color rgb="FF63BE7B"/>
        <color rgb="FFFFEB84"/>
        <color rgb="FFF8696B"/>
      </colorScale>
    </cfRule>
  </conditionalFormatting>
  <conditionalFormatting sqref="AD23:AD24">
    <cfRule type="colorScale" priority="419">
      <colorScale>
        <cfvo type="min"/>
        <cfvo type="percentile" val="50"/>
        <cfvo type="max"/>
        <color rgb="FF63BE7B"/>
        <color rgb="FFFFEB84"/>
        <color rgb="FFF8696B"/>
      </colorScale>
    </cfRule>
  </conditionalFormatting>
  <conditionalFormatting sqref="AD23:AD24">
    <cfRule type="colorScale" priority="431">
      <colorScale>
        <cfvo type="min"/>
        <cfvo type="percentile" val="50"/>
        <cfvo type="max"/>
        <color rgb="FF63BE7B"/>
        <color rgb="FFFFEB84"/>
        <color rgb="FFF8696B"/>
      </colorScale>
    </cfRule>
  </conditionalFormatting>
  <conditionalFormatting sqref="AD23:AD24">
    <cfRule type="colorScale" priority="432">
      <colorScale>
        <cfvo type="min"/>
        <cfvo type="percentile" val="50"/>
        <cfvo type="max"/>
        <color rgb="FF63BE7B"/>
        <color rgb="FFFFEB84"/>
        <color rgb="FFF8696B"/>
      </colorScale>
    </cfRule>
  </conditionalFormatting>
  <conditionalFormatting sqref="AD25">
    <cfRule type="colorScale" priority="413">
      <colorScale>
        <cfvo type="min"/>
        <cfvo type="percentile" val="50"/>
        <cfvo type="max"/>
        <color rgb="FF63BE7B"/>
        <color rgb="FFFFEB84"/>
        <color rgb="FFF8696B"/>
      </colorScale>
    </cfRule>
  </conditionalFormatting>
  <conditionalFormatting sqref="AD25">
    <cfRule type="colorScale" priority="412">
      <colorScale>
        <cfvo type="min"/>
        <cfvo type="percentile" val="50"/>
        <cfvo type="max"/>
        <color rgb="FF63BE7B"/>
        <color rgb="FFFFEB84"/>
        <color rgb="FFF8696B"/>
      </colorScale>
    </cfRule>
  </conditionalFormatting>
  <conditionalFormatting sqref="AD25">
    <cfRule type="colorScale" priority="411">
      <colorScale>
        <cfvo type="min"/>
        <cfvo type="percentile" val="50"/>
        <cfvo type="max"/>
        <color rgb="FF63BE7B"/>
        <color rgb="FFFFEB84"/>
        <color rgb="FFF8696B"/>
      </colorScale>
    </cfRule>
  </conditionalFormatting>
  <conditionalFormatting sqref="AD25">
    <cfRule type="colorScale" priority="416">
      <colorScale>
        <cfvo type="min"/>
        <cfvo type="percentile" val="50"/>
        <cfvo type="max"/>
        <color rgb="FF63BE7B"/>
        <color rgb="FFFFEB84"/>
        <color rgb="FFF8696B"/>
      </colorScale>
    </cfRule>
  </conditionalFormatting>
  <conditionalFormatting sqref="AD25">
    <cfRule type="colorScale" priority="410">
      <colorScale>
        <cfvo type="min"/>
        <cfvo type="percentile" val="50"/>
        <cfvo type="max"/>
        <color rgb="FF63BE7B"/>
        <color rgb="FFFFEB84"/>
        <color rgb="FFF8696B"/>
      </colorScale>
    </cfRule>
  </conditionalFormatting>
  <conditionalFormatting sqref="AD25">
    <cfRule type="colorScale" priority="407">
      <colorScale>
        <cfvo type="min"/>
        <cfvo type="percentile" val="50"/>
        <cfvo type="max"/>
        <color rgb="FF63BE7B"/>
        <color rgb="FFFFEB84"/>
        <color rgb="FFF8696B"/>
      </colorScale>
    </cfRule>
  </conditionalFormatting>
  <conditionalFormatting sqref="AD25">
    <cfRule type="colorScale" priority="417">
      <colorScale>
        <cfvo type="min"/>
        <cfvo type="percentile" val="50"/>
        <cfvo type="max"/>
        <color rgb="FF63BE7B"/>
        <color rgb="FFFFEB84"/>
        <color rgb="FFF8696B"/>
      </colorScale>
    </cfRule>
  </conditionalFormatting>
  <conditionalFormatting sqref="AD25">
    <cfRule type="colorScale" priority="418">
      <colorScale>
        <cfvo type="min"/>
        <cfvo type="percentile" val="50"/>
        <cfvo type="max"/>
        <color rgb="FF63BE7B"/>
        <color rgb="FFFFEB84"/>
        <color rgb="FFF8696B"/>
      </colorScale>
    </cfRule>
  </conditionalFormatting>
  <conditionalFormatting sqref="AD26:AD27">
    <cfRule type="colorScale" priority="398">
      <colorScale>
        <cfvo type="min"/>
        <cfvo type="percentile" val="50"/>
        <cfvo type="max"/>
        <color rgb="FF63BE7B"/>
        <color rgb="FFFFEB84"/>
        <color rgb="FFF8696B"/>
      </colorScale>
    </cfRule>
  </conditionalFormatting>
  <conditionalFormatting sqref="AD26:AD27">
    <cfRule type="colorScale" priority="401">
      <colorScale>
        <cfvo type="min"/>
        <cfvo type="percentile" val="50"/>
        <cfvo type="max"/>
        <color rgb="FF63BE7B"/>
        <color rgb="FFFFEB84"/>
        <color rgb="FFF8696B"/>
      </colorScale>
    </cfRule>
  </conditionalFormatting>
  <conditionalFormatting sqref="AD26:AD27">
    <cfRule type="colorScale" priority="402">
      <colorScale>
        <cfvo type="min"/>
        <cfvo type="percentile" val="50"/>
        <cfvo type="max"/>
        <color rgb="FF63BE7B"/>
        <color rgb="FFFFEB84"/>
        <color rgb="FFF8696B"/>
      </colorScale>
    </cfRule>
  </conditionalFormatting>
  <conditionalFormatting sqref="AD26:AD27">
    <cfRule type="colorScale" priority="403">
      <colorScale>
        <cfvo type="min"/>
        <cfvo type="percentile" val="50"/>
        <cfvo type="max"/>
        <color rgb="FF63BE7B"/>
        <color rgb="FFFFEB84"/>
        <color rgb="FFF8696B"/>
      </colorScale>
    </cfRule>
  </conditionalFormatting>
  <conditionalFormatting sqref="AD26:AD27">
    <cfRule type="colorScale" priority="404">
      <colorScale>
        <cfvo type="min"/>
        <cfvo type="percentile" val="50"/>
        <cfvo type="max"/>
        <color rgb="FF63BE7B"/>
        <color rgb="FFFFEB84"/>
        <color rgb="FFF8696B"/>
      </colorScale>
    </cfRule>
  </conditionalFormatting>
  <conditionalFormatting sqref="AD26:AD27">
    <cfRule type="colorScale" priority="405">
      <colorScale>
        <cfvo type="min"/>
        <cfvo type="percentile" val="50"/>
        <cfvo type="max"/>
        <color rgb="FF63BE7B"/>
        <color rgb="FFFFEB84"/>
        <color rgb="FFF8696B"/>
      </colorScale>
    </cfRule>
  </conditionalFormatting>
  <conditionalFormatting sqref="AD26:AD27">
    <cfRule type="colorScale" priority="406">
      <colorScale>
        <cfvo type="min"/>
        <cfvo type="percentile" val="50"/>
        <cfvo type="max"/>
        <color rgb="FF63BE7B"/>
        <color rgb="FFFFEB84"/>
        <color rgb="FFF8696B"/>
      </colorScale>
    </cfRule>
  </conditionalFormatting>
  <conditionalFormatting sqref="AD28:AD29">
    <cfRule type="colorScale" priority="389">
      <colorScale>
        <cfvo type="min"/>
        <cfvo type="percentile" val="50"/>
        <cfvo type="max"/>
        <color rgb="FF63BE7B"/>
        <color rgb="FFFFEB84"/>
        <color rgb="FFF8696B"/>
      </colorScale>
    </cfRule>
  </conditionalFormatting>
  <conditionalFormatting sqref="AD28:AD29">
    <cfRule type="colorScale" priority="392">
      <colorScale>
        <cfvo type="min"/>
        <cfvo type="percentile" val="50"/>
        <cfvo type="max"/>
        <color rgb="FF63BE7B"/>
        <color rgb="FFFFEB84"/>
        <color rgb="FFF8696B"/>
      </colorScale>
    </cfRule>
  </conditionalFormatting>
  <conditionalFormatting sqref="AD28:AD29">
    <cfRule type="colorScale" priority="393">
      <colorScale>
        <cfvo type="min"/>
        <cfvo type="percentile" val="50"/>
        <cfvo type="max"/>
        <color rgb="FF63BE7B"/>
        <color rgb="FFFFEB84"/>
        <color rgb="FFF8696B"/>
      </colorScale>
    </cfRule>
  </conditionalFormatting>
  <conditionalFormatting sqref="AD28:AD29">
    <cfRule type="colorScale" priority="394">
      <colorScale>
        <cfvo type="min"/>
        <cfvo type="percentile" val="50"/>
        <cfvo type="max"/>
        <color rgb="FF63BE7B"/>
        <color rgb="FFFFEB84"/>
        <color rgb="FFF8696B"/>
      </colorScale>
    </cfRule>
  </conditionalFormatting>
  <conditionalFormatting sqref="AD28:AD29">
    <cfRule type="colorScale" priority="395">
      <colorScale>
        <cfvo type="min"/>
        <cfvo type="percentile" val="50"/>
        <cfvo type="max"/>
        <color rgb="FF63BE7B"/>
        <color rgb="FFFFEB84"/>
        <color rgb="FFF8696B"/>
      </colorScale>
    </cfRule>
  </conditionalFormatting>
  <conditionalFormatting sqref="AD28:AD29">
    <cfRule type="colorScale" priority="396">
      <colorScale>
        <cfvo type="min"/>
        <cfvo type="percentile" val="50"/>
        <cfvo type="max"/>
        <color rgb="FF63BE7B"/>
        <color rgb="FFFFEB84"/>
        <color rgb="FFF8696B"/>
      </colorScale>
    </cfRule>
  </conditionalFormatting>
  <conditionalFormatting sqref="AD28:AD29">
    <cfRule type="colorScale" priority="397">
      <colorScale>
        <cfvo type="min"/>
        <cfvo type="percentile" val="50"/>
        <cfvo type="max"/>
        <color rgb="FF63BE7B"/>
        <color rgb="FFFFEB84"/>
        <color rgb="FFF8696B"/>
      </colorScale>
    </cfRule>
  </conditionalFormatting>
  <conditionalFormatting sqref="AD30">
    <cfRule type="colorScale" priority="380">
      <colorScale>
        <cfvo type="min"/>
        <cfvo type="percentile" val="50"/>
        <cfvo type="max"/>
        <color rgb="FF63BE7B"/>
        <color rgb="FFFFEB84"/>
        <color rgb="FFF8696B"/>
      </colorScale>
    </cfRule>
  </conditionalFormatting>
  <conditionalFormatting sqref="AD30">
    <cfRule type="colorScale" priority="383">
      <colorScale>
        <cfvo type="min"/>
        <cfvo type="percentile" val="50"/>
        <cfvo type="max"/>
        <color rgb="FF63BE7B"/>
        <color rgb="FFFFEB84"/>
        <color rgb="FFF8696B"/>
      </colorScale>
    </cfRule>
  </conditionalFormatting>
  <conditionalFormatting sqref="AD30">
    <cfRule type="colorScale" priority="384">
      <colorScale>
        <cfvo type="min"/>
        <cfvo type="percentile" val="50"/>
        <cfvo type="max"/>
        <color rgb="FF63BE7B"/>
        <color rgb="FFFFEB84"/>
        <color rgb="FFF8696B"/>
      </colorScale>
    </cfRule>
  </conditionalFormatting>
  <conditionalFormatting sqref="AD30">
    <cfRule type="colorScale" priority="385">
      <colorScale>
        <cfvo type="min"/>
        <cfvo type="percentile" val="50"/>
        <cfvo type="max"/>
        <color rgb="FF63BE7B"/>
        <color rgb="FFFFEB84"/>
        <color rgb="FFF8696B"/>
      </colorScale>
    </cfRule>
  </conditionalFormatting>
  <conditionalFormatting sqref="AD30">
    <cfRule type="colorScale" priority="386">
      <colorScale>
        <cfvo type="min"/>
        <cfvo type="percentile" val="50"/>
        <cfvo type="max"/>
        <color rgb="FF63BE7B"/>
        <color rgb="FFFFEB84"/>
        <color rgb="FFF8696B"/>
      </colorScale>
    </cfRule>
  </conditionalFormatting>
  <conditionalFormatting sqref="AD30">
    <cfRule type="colorScale" priority="387">
      <colorScale>
        <cfvo type="min"/>
        <cfvo type="percentile" val="50"/>
        <cfvo type="max"/>
        <color rgb="FF63BE7B"/>
        <color rgb="FFFFEB84"/>
        <color rgb="FFF8696B"/>
      </colorScale>
    </cfRule>
  </conditionalFormatting>
  <conditionalFormatting sqref="AD30">
    <cfRule type="colorScale" priority="388">
      <colorScale>
        <cfvo type="min"/>
        <cfvo type="percentile" val="50"/>
        <cfvo type="max"/>
        <color rgb="FF63BE7B"/>
        <color rgb="FFFFEB84"/>
        <color rgb="FFF8696B"/>
      </colorScale>
    </cfRule>
  </conditionalFormatting>
  <conditionalFormatting sqref="AD31:AD32">
    <cfRule type="colorScale" priority="371">
      <colorScale>
        <cfvo type="min"/>
        <cfvo type="percentile" val="50"/>
        <cfvo type="max"/>
        <color rgb="FF63BE7B"/>
        <color rgb="FFFFEB84"/>
        <color rgb="FFF8696B"/>
      </colorScale>
    </cfRule>
  </conditionalFormatting>
  <conditionalFormatting sqref="AD31:AD32">
    <cfRule type="colorScale" priority="374">
      <colorScale>
        <cfvo type="min"/>
        <cfvo type="percentile" val="50"/>
        <cfvo type="max"/>
        <color rgb="FF63BE7B"/>
        <color rgb="FFFFEB84"/>
        <color rgb="FFF8696B"/>
      </colorScale>
    </cfRule>
  </conditionalFormatting>
  <conditionalFormatting sqref="AD31:AD32">
    <cfRule type="colorScale" priority="375">
      <colorScale>
        <cfvo type="min"/>
        <cfvo type="percentile" val="50"/>
        <cfvo type="max"/>
        <color rgb="FF63BE7B"/>
        <color rgb="FFFFEB84"/>
        <color rgb="FFF8696B"/>
      </colorScale>
    </cfRule>
  </conditionalFormatting>
  <conditionalFormatting sqref="AD31:AD32">
    <cfRule type="colorScale" priority="376">
      <colorScale>
        <cfvo type="min"/>
        <cfvo type="percentile" val="50"/>
        <cfvo type="max"/>
        <color rgb="FF63BE7B"/>
        <color rgb="FFFFEB84"/>
        <color rgb="FFF8696B"/>
      </colorScale>
    </cfRule>
  </conditionalFormatting>
  <conditionalFormatting sqref="AD31:AD32">
    <cfRule type="colorScale" priority="377">
      <colorScale>
        <cfvo type="min"/>
        <cfvo type="percentile" val="50"/>
        <cfvo type="max"/>
        <color rgb="FF63BE7B"/>
        <color rgb="FFFFEB84"/>
        <color rgb="FFF8696B"/>
      </colorScale>
    </cfRule>
  </conditionalFormatting>
  <conditionalFormatting sqref="AD31:AD32">
    <cfRule type="colorScale" priority="378">
      <colorScale>
        <cfvo type="min"/>
        <cfvo type="percentile" val="50"/>
        <cfvo type="max"/>
        <color rgb="FF63BE7B"/>
        <color rgb="FFFFEB84"/>
        <color rgb="FFF8696B"/>
      </colorScale>
    </cfRule>
  </conditionalFormatting>
  <conditionalFormatting sqref="AD31:AD32">
    <cfRule type="colorScale" priority="379">
      <colorScale>
        <cfvo type="min"/>
        <cfvo type="percentile" val="50"/>
        <cfvo type="max"/>
        <color rgb="FF63BE7B"/>
        <color rgb="FFFFEB84"/>
        <color rgb="FFF8696B"/>
      </colorScale>
    </cfRule>
  </conditionalFormatting>
  <conditionalFormatting sqref="AD33:AD34">
    <cfRule type="colorScale" priority="358">
      <colorScale>
        <cfvo type="min"/>
        <cfvo type="percentile" val="50"/>
        <cfvo type="max"/>
        <color rgb="FF63BE7B"/>
        <color rgb="FFFFEB84"/>
        <color rgb="FFF8696B"/>
      </colorScale>
    </cfRule>
  </conditionalFormatting>
  <conditionalFormatting sqref="AD33:AD34">
    <cfRule type="colorScale" priority="365">
      <colorScale>
        <cfvo type="min"/>
        <cfvo type="percentile" val="50"/>
        <cfvo type="max"/>
        <color rgb="FF63BE7B"/>
        <color rgb="FFFFEB84"/>
        <color rgb="FFF8696B"/>
      </colorScale>
    </cfRule>
  </conditionalFormatting>
  <conditionalFormatting sqref="AD33:AD34">
    <cfRule type="colorScale" priority="366">
      <colorScale>
        <cfvo type="min"/>
        <cfvo type="percentile" val="50"/>
        <cfvo type="max"/>
        <color rgb="FF63BE7B"/>
        <color rgb="FFFFEB84"/>
        <color rgb="FFF8696B"/>
      </colorScale>
    </cfRule>
  </conditionalFormatting>
  <conditionalFormatting sqref="AD33:AD34">
    <cfRule type="colorScale" priority="367">
      <colorScale>
        <cfvo type="min"/>
        <cfvo type="percentile" val="50"/>
        <cfvo type="max"/>
        <color rgb="FF63BE7B"/>
        <color rgb="FFFFEB84"/>
        <color rgb="FFF8696B"/>
      </colorScale>
    </cfRule>
  </conditionalFormatting>
  <conditionalFormatting sqref="AD33:AD34">
    <cfRule type="colorScale" priority="368">
      <colorScale>
        <cfvo type="min"/>
        <cfvo type="percentile" val="50"/>
        <cfvo type="max"/>
        <color rgb="FF63BE7B"/>
        <color rgb="FFFFEB84"/>
        <color rgb="FFF8696B"/>
      </colorScale>
    </cfRule>
  </conditionalFormatting>
  <conditionalFormatting sqref="AD33:AD34">
    <cfRule type="colorScale" priority="369">
      <colorScale>
        <cfvo type="min"/>
        <cfvo type="percentile" val="50"/>
        <cfvo type="max"/>
        <color rgb="FF63BE7B"/>
        <color rgb="FFFFEB84"/>
        <color rgb="FFF8696B"/>
      </colorScale>
    </cfRule>
  </conditionalFormatting>
  <conditionalFormatting sqref="AD33:AD34">
    <cfRule type="colorScale" priority="370">
      <colorScale>
        <cfvo type="min"/>
        <cfvo type="percentile" val="50"/>
        <cfvo type="max"/>
        <color rgb="FF63BE7B"/>
        <color rgb="FFFFEB84"/>
        <color rgb="FFF8696B"/>
      </colorScale>
    </cfRule>
  </conditionalFormatting>
  <conditionalFormatting sqref="AD35:AD36">
    <cfRule type="colorScale" priority="347">
      <colorScale>
        <cfvo type="min"/>
        <cfvo type="percentile" val="50"/>
        <cfvo type="max"/>
        <color rgb="FF63BE7B"/>
        <color rgb="FFFFEB84"/>
        <color rgb="FFF8696B"/>
      </colorScale>
    </cfRule>
  </conditionalFormatting>
  <conditionalFormatting sqref="AD35:AD36">
    <cfRule type="colorScale" priority="352">
      <colorScale>
        <cfvo type="min"/>
        <cfvo type="percentile" val="50"/>
        <cfvo type="max"/>
        <color rgb="FF63BE7B"/>
        <color rgb="FFFFEB84"/>
        <color rgb="FFF8696B"/>
      </colorScale>
    </cfRule>
  </conditionalFormatting>
  <conditionalFormatting sqref="AD35:AD36">
    <cfRule type="colorScale" priority="353">
      <colorScale>
        <cfvo type="min"/>
        <cfvo type="percentile" val="50"/>
        <cfvo type="max"/>
        <color rgb="FF63BE7B"/>
        <color rgb="FFFFEB84"/>
        <color rgb="FFF8696B"/>
      </colorScale>
    </cfRule>
  </conditionalFormatting>
  <conditionalFormatting sqref="AD35:AD36">
    <cfRule type="colorScale" priority="354">
      <colorScale>
        <cfvo type="min"/>
        <cfvo type="percentile" val="50"/>
        <cfvo type="max"/>
        <color rgb="FF63BE7B"/>
        <color rgb="FFFFEB84"/>
        <color rgb="FFF8696B"/>
      </colorScale>
    </cfRule>
  </conditionalFormatting>
  <conditionalFormatting sqref="AD35:AD36">
    <cfRule type="colorScale" priority="355">
      <colorScale>
        <cfvo type="min"/>
        <cfvo type="percentile" val="50"/>
        <cfvo type="max"/>
        <color rgb="FF63BE7B"/>
        <color rgb="FFFFEB84"/>
        <color rgb="FFF8696B"/>
      </colorScale>
    </cfRule>
  </conditionalFormatting>
  <conditionalFormatting sqref="AD35:AD36">
    <cfRule type="colorScale" priority="356">
      <colorScale>
        <cfvo type="min"/>
        <cfvo type="percentile" val="50"/>
        <cfvo type="max"/>
        <color rgb="FF63BE7B"/>
        <color rgb="FFFFEB84"/>
        <color rgb="FFF8696B"/>
      </colorScale>
    </cfRule>
  </conditionalFormatting>
  <conditionalFormatting sqref="AD35:AD36">
    <cfRule type="colorScale" priority="357">
      <colorScale>
        <cfvo type="min"/>
        <cfvo type="percentile" val="50"/>
        <cfvo type="max"/>
        <color rgb="FF63BE7B"/>
        <color rgb="FFFFEB84"/>
        <color rgb="FFF8696B"/>
      </colorScale>
    </cfRule>
  </conditionalFormatting>
  <conditionalFormatting sqref="AD37:AD38">
    <cfRule type="colorScale" priority="338">
      <colorScale>
        <cfvo type="min"/>
        <cfvo type="percentile" val="50"/>
        <cfvo type="max"/>
        <color rgb="FF63BE7B"/>
        <color rgb="FFFFEB84"/>
        <color rgb="FFF8696B"/>
      </colorScale>
    </cfRule>
  </conditionalFormatting>
  <conditionalFormatting sqref="AD37:AD38">
    <cfRule type="colorScale" priority="341">
      <colorScale>
        <cfvo type="min"/>
        <cfvo type="percentile" val="50"/>
        <cfvo type="max"/>
        <color rgb="FF63BE7B"/>
        <color rgb="FFFFEB84"/>
        <color rgb="FFF8696B"/>
      </colorScale>
    </cfRule>
  </conditionalFormatting>
  <conditionalFormatting sqref="AD37:AD38">
    <cfRule type="colorScale" priority="342">
      <colorScale>
        <cfvo type="min"/>
        <cfvo type="percentile" val="50"/>
        <cfvo type="max"/>
        <color rgb="FF63BE7B"/>
        <color rgb="FFFFEB84"/>
        <color rgb="FFF8696B"/>
      </colorScale>
    </cfRule>
  </conditionalFormatting>
  <conditionalFormatting sqref="AD37:AD38">
    <cfRule type="colorScale" priority="343">
      <colorScale>
        <cfvo type="min"/>
        <cfvo type="percentile" val="50"/>
        <cfvo type="max"/>
        <color rgb="FF63BE7B"/>
        <color rgb="FFFFEB84"/>
        <color rgb="FFF8696B"/>
      </colorScale>
    </cfRule>
  </conditionalFormatting>
  <conditionalFormatting sqref="AD37:AD38">
    <cfRule type="colorScale" priority="344">
      <colorScale>
        <cfvo type="min"/>
        <cfvo type="percentile" val="50"/>
        <cfvo type="max"/>
        <color rgb="FF63BE7B"/>
        <color rgb="FFFFEB84"/>
        <color rgb="FFF8696B"/>
      </colorScale>
    </cfRule>
  </conditionalFormatting>
  <conditionalFormatting sqref="AD37:AD38">
    <cfRule type="colorScale" priority="345">
      <colorScale>
        <cfvo type="min"/>
        <cfvo type="percentile" val="50"/>
        <cfvo type="max"/>
        <color rgb="FF63BE7B"/>
        <color rgb="FFFFEB84"/>
        <color rgb="FFF8696B"/>
      </colorScale>
    </cfRule>
  </conditionalFormatting>
  <conditionalFormatting sqref="AD37:AD38">
    <cfRule type="colorScale" priority="346">
      <colorScale>
        <cfvo type="min"/>
        <cfvo type="percentile" val="50"/>
        <cfvo type="max"/>
        <color rgb="FF63BE7B"/>
        <color rgb="FFFFEB84"/>
        <color rgb="FFF8696B"/>
      </colorScale>
    </cfRule>
  </conditionalFormatting>
  <conditionalFormatting sqref="AD40:AD41">
    <cfRule type="colorScale" priority="320">
      <colorScale>
        <cfvo type="min"/>
        <cfvo type="percentile" val="50"/>
        <cfvo type="max"/>
        <color rgb="FF63BE7B"/>
        <color rgb="FFFFEB84"/>
        <color rgb="FFF8696B"/>
      </colorScale>
    </cfRule>
  </conditionalFormatting>
  <conditionalFormatting sqref="AD40:AD41">
    <cfRule type="colorScale" priority="323">
      <colorScale>
        <cfvo type="min"/>
        <cfvo type="percentile" val="50"/>
        <cfvo type="max"/>
        <color rgb="FF63BE7B"/>
        <color rgb="FFFFEB84"/>
        <color rgb="FFF8696B"/>
      </colorScale>
    </cfRule>
  </conditionalFormatting>
  <conditionalFormatting sqref="AD40:AD41">
    <cfRule type="colorScale" priority="324">
      <colorScale>
        <cfvo type="min"/>
        <cfvo type="percentile" val="50"/>
        <cfvo type="max"/>
        <color rgb="FF63BE7B"/>
        <color rgb="FFFFEB84"/>
        <color rgb="FFF8696B"/>
      </colorScale>
    </cfRule>
  </conditionalFormatting>
  <conditionalFormatting sqref="AD40:AD41">
    <cfRule type="colorScale" priority="325">
      <colorScale>
        <cfvo type="min"/>
        <cfvo type="percentile" val="50"/>
        <cfvo type="max"/>
        <color rgb="FF63BE7B"/>
        <color rgb="FFFFEB84"/>
        <color rgb="FFF8696B"/>
      </colorScale>
    </cfRule>
  </conditionalFormatting>
  <conditionalFormatting sqref="AD40:AD41">
    <cfRule type="colorScale" priority="326">
      <colorScale>
        <cfvo type="min"/>
        <cfvo type="percentile" val="50"/>
        <cfvo type="max"/>
        <color rgb="FF63BE7B"/>
        <color rgb="FFFFEB84"/>
        <color rgb="FFF8696B"/>
      </colorScale>
    </cfRule>
  </conditionalFormatting>
  <conditionalFormatting sqref="AD40:AD41">
    <cfRule type="colorScale" priority="327">
      <colorScale>
        <cfvo type="min"/>
        <cfvo type="percentile" val="50"/>
        <cfvo type="max"/>
        <color rgb="FF63BE7B"/>
        <color rgb="FFFFEB84"/>
        <color rgb="FFF8696B"/>
      </colorScale>
    </cfRule>
  </conditionalFormatting>
  <conditionalFormatting sqref="AD40:AD41">
    <cfRule type="colorScale" priority="328">
      <colorScale>
        <cfvo type="min"/>
        <cfvo type="percentile" val="50"/>
        <cfvo type="max"/>
        <color rgb="FF63BE7B"/>
        <color rgb="FFFFEB84"/>
        <color rgb="FFF8696B"/>
      </colorScale>
    </cfRule>
  </conditionalFormatting>
  <conditionalFormatting sqref="AD12">
    <cfRule type="colorScale" priority="310">
      <colorScale>
        <cfvo type="min"/>
        <cfvo type="percentile" val="50"/>
        <cfvo type="max"/>
        <color rgb="FF63BE7B"/>
        <color rgb="FFFFEB84"/>
        <color rgb="FFF8696B"/>
      </colorScale>
    </cfRule>
  </conditionalFormatting>
  <conditionalFormatting sqref="AD12">
    <cfRule type="colorScale" priority="311">
      <colorScale>
        <cfvo type="min"/>
        <cfvo type="percentile" val="50"/>
        <cfvo type="max"/>
        <color rgb="FF63BE7B"/>
        <color rgb="FFFFEB84"/>
        <color rgb="FFF8696B"/>
      </colorScale>
    </cfRule>
  </conditionalFormatting>
  <conditionalFormatting sqref="AD12">
    <cfRule type="colorScale" priority="314">
      <colorScale>
        <cfvo type="min"/>
        <cfvo type="percentile" val="50"/>
        <cfvo type="max"/>
        <color rgb="FF63BE7B"/>
        <color rgb="FFFFEB84"/>
        <color rgb="FFF8696B"/>
      </colorScale>
    </cfRule>
  </conditionalFormatting>
  <conditionalFormatting sqref="AD12">
    <cfRule type="colorScale" priority="309">
      <colorScale>
        <cfvo type="min"/>
        <cfvo type="percentile" val="50"/>
        <cfvo type="max"/>
        <color rgb="FF63BE7B"/>
        <color rgb="FFFFEB84"/>
        <color rgb="FFF8696B"/>
      </colorScale>
    </cfRule>
  </conditionalFormatting>
  <conditionalFormatting sqref="AD17">
    <cfRule type="colorScale" priority="306">
      <colorScale>
        <cfvo type="min"/>
        <cfvo type="percentile" val="50"/>
        <cfvo type="max"/>
        <color rgb="FF63BE7B"/>
        <color rgb="FFFFEB84"/>
        <color rgb="FFF8696B"/>
      </colorScale>
    </cfRule>
  </conditionalFormatting>
  <conditionalFormatting sqref="AD17">
    <cfRule type="colorScale" priority="307">
      <colorScale>
        <cfvo type="min"/>
        <cfvo type="percentile" val="50"/>
        <cfvo type="max"/>
        <color rgb="FF63BE7B"/>
        <color rgb="FFFFEB84"/>
        <color rgb="FFF8696B"/>
      </colorScale>
    </cfRule>
  </conditionalFormatting>
  <conditionalFormatting sqref="AD17">
    <cfRule type="colorScale" priority="308">
      <colorScale>
        <cfvo type="min"/>
        <cfvo type="percentile" val="50"/>
        <cfvo type="max"/>
        <color rgb="FF63BE7B"/>
        <color rgb="FFFFEB84"/>
        <color rgb="FFF8696B"/>
      </colorScale>
    </cfRule>
  </conditionalFormatting>
  <conditionalFormatting sqref="AD17">
    <cfRule type="colorScale" priority="303">
      <colorScale>
        <cfvo type="min"/>
        <cfvo type="percentile" val="50"/>
        <cfvo type="max"/>
        <color rgb="FF63BE7B"/>
        <color rgb="FFFFEB84"/>
        <color rgb="FFF8696B"/>
      </colorScale>
    </cfRule>
  </conditionalFormatting>
  <conditionalFormatting sqref="AD18:AD20">
    <cfRule type="colorScale" priority="298">
      <colorScale>
        <cfvo type="min"/>
        <cfvo type="percentile" val="50"/>
        <cfvo type="max"/>
        <color rgb="FF63BE7B"/>
        <color rgb="FFFFEB84"/>
        <color rgb="FFF8696B"/>
      </colorScale>
    </cfRule>
  </conditionalFormatting>
  <conditionalFormatting sqref="AD18:AD20">
    <cfRule type="colorScale" priority="297">
      <colorScale>
        <cfvo type="min"/>
        <cfvo type="percentile" val="50"/>
        <cfvo type="max"/>
        <color rgb="FF63BE7B"/>
        <color rgb="FFFFEB84"/>
        <color rgb="FFF8696B"/>
      </colorScale>
    </cfRule>
  </conditionalFormatting>
  <conditionalFormatting sqref="AD18:AD20">
    <cfRule type="colorScale" priority="296">
      <colorScale>
        <cfvo type="min"/>
        <cfvo type="percentile" val="50"/>
        <cfvo type="max"/>
        <color rgb="FF63BE7B"/>
        <color rgb="FFFFEB84"/>
        <color rgb="FFF8696B"/>
      </colorScale>
    </cfRule>
  </conditionalFormatting>
  <conditionalFormatting sqref="AD18:AD20">
    <cfRule type="colorScale" priority="295">
      <colorScale>
        <cfvo type="min"/>
        <cfvo type="percentile" val="50"/>
        <cfvo type="max"/>
        <color rgb="FF63BE7B"/>
        <color rgb="FFFFEB84"/>
        <color rgb="FFF8696B"/>
      </colorScale>
    </cfRule>
  </conditionalFormatting>
  <conditionalFormatting sqref="AD18:AD20">
    <cfRule type="colorScale" priority="301">
      <colorScale>
        <cfvo type="min"/>
        <cfvo type="percentile" val="50"/>
        <cfvo type="max"/>
        <color rgb="FF63BE7B"/>
        <color rgb="FFFFEB84"/>
        <color rgb="FFF8696B"/>
      </colorScale>
    </cfRule>
  </conditionalFormatting>
  <conditionalFormatting sqref="AD18:AD20">
    <cfRule type="colorScale" priority="294">
      <colorScale>
        <cfvo type="min"/>
        <cfvo type="percentile" val="50"/>
        <cfvo type="max"/>
        <color rgb="FF63BE7B"/>
        <color rgb="FFFFEB84"/>
        <color rgb="FFF8696B"/>
      </colorScale>
    </cfRule>
  </conditionalFormatting>
  <conditionalFormatting sqref="AD18:AD20">
    <cfRule type="colorScale" priority="293">
      <colorScale>
        <cfvo type="min"/>
        <cfvo type="percentile" val="50"/>
        <cfvo type="max"/>
        <color rgb="FF63BE7B"/>
        <color rgb="FFFFEB84"/>
        <color rgb="FFF8696B"/>
      </colorScale>
    </cfRule>
  </conditionalFormatting>
  <conditionalFormatting sqref="AD18:AD20">
    <cfRule type="colorScale" priority="292">
      <colorScale>
        <cfvo type="min"/>
        <cfvo type="percentile" val="50"/>
        <cfvo type="max"/>
        <color rgb="FF63BE7B"/>
        <color rgb="FFFFEB84"/>
        <color rgb="FFF8696B"/>
      </colorScale>
    </cfRule>
  </conditionalFormatting>
  <conditionalFormatting sqref="AD18:AD20">
    <cfRule type="colorScale" priority="302">
      <colorScale>
        <cfvo type="min"/>
        <cfvo type="percentile" val="50"/>
        <cfvo type="max"/>
        <color rgb="FF63BE7B"/>
        <color rgb="FFFFEB84"/>
        <color rgb="FFF8696B"/>
      </colorScale>
    </cfRule>
  </conditionalFormatting>
  <conditionalFormatting sqref="AD18:AD20">
    <cfRule type="colorScale" priority="291">
      <colorScale>
        <cfvo type="min"/>
        <cfvo type="percentile" val="50"/>
        <cfvo type="max"/>
        <color rgb="FF63BE7B"/>
        <color rgb="FFFFEB84"/>
        <color rgb="FFF8696B"/>
      </colorScale>
    </cfRule>
  </conditionalFormatting>
  <conditionalFormatting sqref="AD42">
    <cfRule type="colorScale" priority="281">
      <colorScale>
        <cfvo type="min"/>
        <cfvo type="percentile" val="50"/>
        <cfvo type="max"/>
        <color rgb="FF63BE7B"/>
        <color rgb="FFFFEB84"/>
        <color rgb="FFF8696B"/>
      </colorScale>
    </cfRule>
  </conditionalFormatting>
  <conditionalFormatting sqref="AD42">
    <cfRule type="colorScale" priority="284">
      <colorScale>
        <cfvo type="min"/>
        <cfvo type="percentile" val="50"/>
        <cfvo type="max"/>
        <color rgb="FF63BE7B"/>
        <color rgb="FFFFEB84"/>
        <color rgb="FFF8696B"/>
      </colorScale>
    </cfRule>
  </conditionalFormatting>
  <conditionalFormatting sqref="AD42">
    <cfRule type="colorScale" priority="285">
      <colorScale>
        <cfvo type="min"/>
        <cfvo type="percentile" val="50"/>
        <cfvo type="max"/>
        <color rgb="FF63BE7B"/>
        <color rgb="FFFFEB84"/>
        <color rgb="FFF8696B"/>
      </colorScale>
    </cfRule>
  </conditionalFormatting>
  <conditionalFormatting sqref="AD42">
    <cfRule type="colorScale" priority="286">
      <colorScale>
        <cfvo type="min"/>
        <cfvo type="percentile" val="50"/>
        <cfvo type="max"/>
        <color rgb="FF63BE7B"/>
        <color rgb="FFFFEB84"/>
        <color rgb="FFF8696B"/>
      </colorScale>
    </cfRule>
  </conditionalFormatting>
  <conditionalFormatting sqref="AD42">
    <cfRule type="colorScale" priority="287">
      <colorScale>
        <cfvo type="min"/>
        <cfvo type="percentile" val="50"/>
        <cfvo type="max"/>
        <color rgb="FF63BE7B"/>
        <color rgb="FFFFEB84"/>
        <color rgb="FFF8696B"/>
      </colorScale>
    </cfRule>
  </conditionalFormatting>
  <conditionalFormatting sqref="AD42">
    <cfRule type="colorScale" priority="288">
      <colorScale>
        <cfvo type="min"/>
        <cfvo type="percentile" val="50"/>
        <cfvo type="max"/>
        <color rgb="FF63BE7B"/>
        <color rgb="FFFFEB84"/>
        <color rgb="FFF8696B"/>
      </colorScale>
    </cfRule>
  </conditionalFormatting>
  <conditionalFormatting sqref="AD42">
    <cfRule type="colorScale" priority="289">
      <colorScale>
        <cfvo type="min"/>
        <cfvo type="percentile" val="50"/>
        <cfvo type="max"/>
        <color rgb="FF63BE7B"/>
        <color rgb="FFFFEB84"/>
        <color rgb="FFF8696B"/>
      </colorScale>
    </cfRule>
  </conditionalFormatting>
  <conditionalFormatting sqref="AD42">
    <cfRule type="colorScale" priority="290">
      <colorScale>
        <cfvo type="min"/>
        <cfvo type="percentile" val="50"/>
        <cfvo type="max"/>
        <color rgb="FF63BE7B"/>
        <color rgb="FFFFEB84"/>
        <color rgb="FFF8696B"/>
      </colorScale>
    </cfRule>
  </conditionalFormatting>
  <conditionalFormatting sqref="AD42">
    <cfRule type="colorScale" priority="280">
      <colorScale>
        <cfvo type="min"/>
        <cfvo type="percentile" val="50"/>
        <cfvo type="max"/>
        <color rgb="FF63BE7B"/>
        <color rgb="FFFFEB84"/>
        <color rgb="FFF8696B"/>
      </colorScale>
    </cfRule>
  </conditionalFormatting>
  <conditionalFormatting sqref="AD43">
    <cfRule type="colorScale" priority="270">
      <colorScale>
        <cfvo type="min"/>
        <cfvo type="percentile" val="50"/>
        <cfvo type="max"/>
        <color rgb="FF63BE7B"/>
        <color rgb="FFFFEB84"/>
        <color rgb="FFF8696B"/>
      </colorScale>
    </cfRule>
  </conditionalFormatting>
  <conditionalFormatting sqref="AD43">
    <cfRule type="colorScale" priority="273">
      <colorScale>
        <cfvo type="min"/>
        <cfvo type="percentile" val="50"/>
        <cfvo type="max"/>
        <color rgb="FF63BE7B"/>
        <color rgb="FFFFEB84"/>
        <color rgb="FFF8696B"/>
      </colorScale>
    </cfRule>
  </conditionalFormatting>
  <conditionalFormatting sqref="AD43">
    <cfRule type="colorScale" priority="274">
      <colorScale>
        <cfvo type="min"/>
        <cfvo type="percentile" val="50"/>
        <cfvo type="max"/>
        <color rgb="FF63BE7B"/>
        <color rgb="FFFFEB84"/>
        <color rgb="FFF8696B"/>
      </colorScale>
    </cfRule>
  </conditionalFormatting>
  <conditionalFormatting sqref="AD43">
    <cfRule type="colorScale" priority="275">
      <colorScale>
        <cfvo type="min"/>
        <cfvo type="percentile" val="50"/>
        <cfvo type="max"/>
        <color rgb="FF63BE7B"/>
        <color rgb="FFFFEB84"/>
        <color rgb="FFF8696B"/>
      </colorScale>
    </cfRule>
  </conditionalFormatting>
  <conditionalFormatting sqref="AD43">
    <cfRule type="colorScale" priority="276">
      <colorScale>
        <cfvo type="min"/>
        <cfvo type="percentile" val="50"/>
        <cfvo type="max"/>
        <color rgb="FF63BE7B"/>
        <color rgb="FFFFEB84"/>
        <color rgb="FFF8696B"/>
      </colorScale>
    </cfRule>
  </conditionalFormatting>
  <conditionalFormatting sqref="AD43">
    <cfRule type="colorScale" priority="277">
      <colorScale>
        <cfvo type="min"/>
        <cfvo type="percentile" val="50"/>
        <cfvo type="max"/>
        <color rgb="FF63BE7B"/>
        <color rgb="FFFFEB84"/>
        <color rgb="FFF8696B"/>
      </colorScale>
    </cfRule>
  </conditionalFormatting>
  <conditionalFormatting sqref="AD43">
    <cfRule type="colorScale" priority="278">
      <colorScale>
        <cfvo type="min"/>
        <cfvo type="percentile" val="50"/>
        <cfvo type="max"/>
        <color rgb="FF63BE7B"/>
        <color rgb="FFFFEB84"/>
        <color rgb="FFF8696B"/>
      </colorScale>
    </cfRule>
  </conditionalFormatting>
  <conditionalFormatting sqref="AD44:AD48">
    <cfRule type="colorScale" priority="262">
      <colorScale>
        <cfvo type="min"/>
        <cfvo type="percentile" val="50"/>
        <cfvo type="max"/>
        <color rgb="FF63BE7B"/>
        <color rgb="FFFFEB84"/>
        <color rgb="FFF8696B"/>
      </colorScale>
    </cfRule>
  </conditionalFormatting>
  <conditionalFormatting sqref="AD44:AD48">
    <cfRule type="colorScale" priority="261">
      <colorScale>
        <cfvo type="min"/>
        <cfvo type="percentile" val="50"/>
        <cfvo type="max"/>
        <color rgb="FF63BE7B"/>
        <color rgb="FFFFEB84"/>
        <color rgb="FFF8696B"/>
      </colorScale>
    </cfRule>
  </conditionalFormatting>
  <conditionalFormatting sqref="AD44:AD48">
    <cfRule type="colorScale" priority="260">
      <colorScale>
        <cfvo type="min"/>
        <cfvo type="percentile" val="50"/>
        <cfvo type="max"/>
        <color rgb="FF63BE7B"/>
        <color rgb="FFFFEB84"/>
        <color rgb="FFF8696B"/>
      </colorScale>
    </cfRule>
  </conditionalFormatting>
  <conditionalFormatting sqref="AD44:AD48">
    <cfRule type="colorScale" priority="259">
      <colorScale>
        <cfvo type="min"/>
        <cfvo type="percentile" val="50"/>
        <cfvo type="max"/>
        <color rgb="FF63BE7B"/>
        <color rgb="FFFFEB84"/>
        <color rgb="FFF8696B"/>
      </colorScale>
    </cfRule>
  </conditionalFormatting>
  <conditionalFormatting sqref="AD44:AD48">
    <cfRule type="colorScale" priority="265">
      <colorScale>
        <cfvo type="min"/>
        <cfvo type="percentile" val="50"/>
        <cfvo type="max"/>
        <color rgb="FF63BE7B"/>
        <color rgb="FFFFEB84"/>
        <color rgb="FFF8696B"/>
      </colorScale>
    </cfRule>
  </conditionalFormatting>
  <conditionalFormatting sqref="AD44:AD48">
    <cfRule type="colorScale" priority="258">
      <colorScale>
        <cfvo type="min"/>
        <cfvo type="percentile" val="50"/>
        <cfvo type="max"/>
        <color rgb="FF63BE7B"/>
        <color rgb="FFFFEB84"/>
        <color rgb="FFF8696B"/>
      </colorScale>
    </cfRule>
  </conditionalFormatting>
  <conditionalFormatting sqref="AD44:AD48">
    <cfRule type="colorScale" priority="268">
      <colorScale>
        <cfvo type="min"/>
        <cfvo type="percentile" val="50"/>
        <cfvo type="max"/>
        <color rgb="FF63BE7B"/>
        <color rgb="FFFFEB84"/>
        <color rgb="FFF8696B"/>
      </colorScale>
    </cfRule>
  </conditionalFormatting>
  <conditionalFormatting sqref="AD44:AD48">
    <cfRule type="colorScale" priority="269">
      <colorScale>
        <cfvo type="min"/>
        <cfvo type="percentile" val="50"/>
        <cfvo type="max"/>
        <color rgb="FF63BE7B"/>
        <color rgb="FFFFEB84"/>
        <color rgb="FFF8696B"/>
      </colorScale>
    </cfRule>
  </conditionalFormatting>
  <conditionalFormatting sqref="AD49">
    <cfRule type="colorScale" priority="248">
      <colorScale>
        <cfvo type="min"/>
        <cfvo type="percentile" val="50"/>
        <cfvo type="max"/>
        <color rgb="FF63BE7B"/>
        <color rgb="FFFFEB84"/>
        <color rgb="FFF8696B"/>
      </colorScale>
    </cfRule>
  </conditionalFormatting>
  <conditionalFormatting sqref="AD43:AD49">
    <cfRule type="colorScale" priority="279">
      <colorScale>
        <cfvo type="min"/>
        <cfvo type="percentile" val="50"/>
        <cfvo type="max"/>
        <color rgb="FF63BE7B"/>
        <color rgb="FFFFEB84"/>
        <color rgb="FFF8696B"/>
      </colorScale>
    </cfRule>
  </conditionalFormatting>
  <conditionalFormatting sqref="AD62">
    <cfRule type="colorScale" priority="240">
      <colorScale>
        <cfvo type="min"/>
        <cfvo type="percentile" val="50"/>
        <cfvo type="max"/>
        <color rgb="FF63BE7B"/>
        <color rgb="FFFFEB84"/>
        <color rgb="FFF8696B"/>
      </colorScale>
    </cfRule>
  </conditionalFormatting>
  <conditionalFormatting sqref="AD66:AD67">
    <cfRule type="colorScale" priority="234">
      <colorScale>
        <cfvo type="min"/>
        <cfvo type="percentile" val="50"/>
        <cfvo type="max"/>
        <color rgb="FF63BE7B"/>
        <color rgb="FFFFEB84"/>
        <color rgb="FFF8696B"/>
      </colorScale>
    </cfRule>
  </conditionalFormatting>
  <conditionalFormatting sqref="AD66:AD67">
    <cfRule type="colorScale" priority="229">
      <colorScale>
        <cfvo type="min"/>
        <cfvo type="percentile" val="50"/>
        <cfvo type="max"/>
        <color rgb="FFF8696B"/>
        <color rgb="FFFCFCFF"/>
        <color rgb="FF63BE7B"/>
      </colorScale>
    </cfRule>
  </conditionalFormatting>
  <conditionalFormatting sqref="AD58">
    <cfRule type="colorScale" priority="221">
      <colorScale>
        <cfvo type="min"/>
        <cfvo type="percentile" val="50"/>
        <cfvo type="max"/>
        <color rgb="FF63BE7B"/>
        <color rgb="FFFFEB84"/>
        <color rgb="FFF8696B"/>
      </colorScale>
    </cfRule>
  </conditionalFormatting>
  <conditionalFormatting sqref="AD58">
    <cfRule type="colorScale" priority="222">
      <colorScale>
        <cfvo type="min"/>
        <cfvo type="percentile" val="50"/>
        <cfvo type="max"/>
        <color rgb="FF63BE7B"/>
        <color rgb="FFFFEB84"/>
        <color rgb="FFF8696B"/>
      </colorScale>
    </cfRule>
  </conditionalFormatting>
  <conditionalFormatting sqref="AD58">
    <cfRule type="colorScale" priority="223">
      <colorScale>
        <cfvo type="min"/>
        <cfvo type="percentile" val="50"/>
        <cfvo type="max"/>
        <color rgb="FF63BE7B"/>
        <color rgb="FFFFEB84"/>
        <color rgb="FFF8696B"/>
      </colorScale>
    </cfRule>
  </conditionalFormatting>
  <conditionalFormatting sqref="AD58">
    <cfRule type="colorScale" priority="224">
      <colorScale>
        <cfvo type="min"/>
        <cfvo type="percentile" val="50"/>
        <cfvo type="max"/>
        <color rgb="FF63BE7B"/>
        <color rgb="FFFFEB84"/>
        <color rgb="FFF8696B"/>
      </colorScale>
    </cfRule>
  </conditionalFormatting>
  <conditionalFormatting sqref="AD58">
    <cfRule type="colorScale" priority="225">
      <colorScale>
        <cfvo type="min"/>
        <cfvo type="percentile" val="50"/>
        <cfvo type="max"/>
        <color rgb="FF63BE7B"/>
        <color rgb="FFFFEB84"/>
        <color rgb="FFF8696B"/>
      </colorScale>
    </cfRule>
  </conditionalFormatting>
  <conditionalFormatting sqref="AD58">
    <cfRule type="colorScale" priority="226">
      <colorScale>
        <cfvo type="min"/>
        <cfvo type="percentile" val="50"/>
        <cfvo type="max"/>
        <color rgb="FF63BE7B"/>
        <color rgb="FFFFEB84"/>
        <color rgb="FFF8696B"/>
      </colorScale>
    </cfRule>
  </conditionalFormatting>
  <conditionalFormatting sqref="AD58">
    <cfRule type="colorScale" priority="227">
      <colorScale>
        <cfvo type="min"/>
        <cfvo type="percentile" val="50"/>
        <cfvo type="max"/>
        <color rgb="FF63BE7B"/>
        <color rgb="FFFFEB84"/>
        <color rgb="FFF8696B"/>
      </colorScale>
    </cfRule>
  </conditionalFormatting>
  <conditionalFormatting sqref="AD53">
    <cfRule type="colorScale" priority="200">
      <colorScale>
        <cfvo type="min"/>
        <cfvo type="percentile" val="50"/>
        <cfvo type="max"/>
        <color rgb="FF63BE7B"/>
        <color rgb="FFFFEB84"/>
        <color rgb="FFF8696B"/>
      </colorScale>
    </cfRule>
  </conditionalFormatting>
  <conditionalFormatting sqref="AD54">
    <cfRule type="colorScale" priority="195">
      <colorScale>
        <cfvo type="min"/>
        <cfvo type="percentile" val="50"/>
        <cfvo type="max"/>
        <color rgb="FF63BE7B"/>
        <color rgb="FFFFEB84"/>
        <color rgb="FFF8696B"/>
      </colorScale>
    </cfRule>
  </conditionalFormatting>
  <conditionalFormatting sqref="AD54">
    <cfRule type="colorScale" priority="194">
      <colorScale>
        <cfvo type="min"/>
        <cfvo type="percentile" val="50"/>
        <cfvo type="max"/>
        <color rgb="FF63BE7B"/>
        <color rgb="FFFFEB84"/>
        <color rgb="FFF8696B"/>
      </colorScale>
    </cfRule>
  </conditionalFormatting>
  <conditionalFormatting sqref="AD54">
    <cfRule type="colorScale" priority="193">
      <colorScale>
        <cfvo type="min"/>
        <cfvo type="percentile" val="50"/>
        <cfvo type="max"/>
        <color rgb="FF63BE7B"/>
        <color rgb="FFFFEB84"/>
        <color rgb="FFF8696B"/>
      </colorScale>
    </cfRule>
  </conditionalFormatting>
  <conditionalFormatting sqref="AD54">
    <cfRule type="colorScale" priority="196">
      <colorScale>
        <cfvo type="min"/>
        <cfvo type="percentile" val="50"/>
        <cfvo type="max"/>
        <color rgb="FF63BE7B"/>
        <color rgb="FFFFEB84"/>
        <color rgb="FFF8696B"/>
      </colorScale>
    </cfRule>
  </conditionalFormatting>
  <conditionalFormatting sqref="AD54">
    <cfRule type="colorScale" priority="188">
      <colorScale>
        <cfvo type="min"/>
        <cfvo type="percentile" val="50"/>
        <cfvo type="max"/>
        <color rgb="FF63BE7B"/>
        <color rgb="FFFFEB84"/>
        <color rgb="FFF8696B"/>
      </colorScale>
    </cfRule>
  </conditionalFormatting>
  <conditionalFormatting sqref="AD54">
    <cfRule type="colorScale" priority="197">
      <colorScale>
        <cfvo type="min"/>
        <cfvo type="percentile" val="50"/>
        <cfvo type="max"/>
        <color rgb="FF63BE7B"/>
        <color rgb="FFFFEB84"/>
        <color rgb="FFF8696B"/>
      </colorScale>
    </cfRule>
  </conditionalFormatting>
  <conditionalFormatting sqref="AD54">
    <cfRule type="colorScale" priority="198">
      <colorScale>
        <cfvo type="min"/>
        <cfvo type="percentile" val="50"/>
        <cfvo type="max"/>
        <color rgb="FF63BE7B"/>
        <color rgb="FFFFEB84"/>
        <color rgb="FFF8696B"/>
      </colorScale>
    </cfRule>
  </conditionalFormatting>
  <conditionalFormatting sqref="AD55">
    <cfRule type="colorScale" priority="179">
      <colorScale>
        <cfvo type="min"/>
        <cfvo type="percentile" val="50"/>
        <cfvo type="max"/>
        <color rgb="FF63BE7B"/>
        <color rgb="FFFFEB84"/>
        <color rgb="FFF8696B"/>
      </colorScale>
    </cfRule>
  </conditionalFormatting>
  <conditionalFormatting sqref="AD55">
    <cfRule type="colorScale" priority="180">
      <colorScale>
        <cfvo type="min"/>
        <cfvo type="percentile" val="50"/>
        <cfvo type="max"/>
        <color rgb="FF63BE7B"/>
        <color rgb="FFFFEB84"/>
        <color rgb="FFF8696B"/>
      </colorScale>
    </cfRule>
  </conditionalFormatting>
  <conditionalFormatting sqref="AD55">
    <cfRule type="colorScale" priority="181">
      <colorScale>
        <cfvo type="min"/>
        <cfvo type="percentile" val="50"/>
        <cfvo type="max"/>
        <color rgb="FF63BE7B"/>
        <color rgb="FFFFEB84"/>
        <color rgb="FFF8696B"/>
      </colorScale>
    </cfRule>
  </conditionalFormatting>
  <conditionalFormatting sqref="AD55">
    <cfRule type="colorScale" priority="182">
      <colorScale>
        <cfvo type="min"/>
        <cfvo type="percentile" val="50"/>
        <cfvo type="max"/>
        <color rgb="FF63BE7B"/>
        <color rgb="FFFFEB84"/>
        <color rgb="FFF8696B"/>
      </colorScale>
    </cfRule>
  </conditionalFormatting>
  <conditionalFormatting sqref="AD55">
    <cfRule type="colorScale" priority="183">
      <colorScale>
        <cfvo type="min"/>
        <cfvo type="percentile" val="50"/>
        <cfvo type="max"/>
        <color rgb="FF63BE7B"/>
        <color rgb="FFFFEB84"/>
        <color rgb="FFF8696B"/>
      </colorScale>
    </cfRule>
  </conditionalFormatting>
  <conditionalFormatting sqref="AD55">
    <cfRule type="colorScale" priority="184">
      <colorScale>
        <cfvo type="min"/>
        <cfvo type="percentile" val="50"/>
        <cfvo type="max"/>
        <color rgb="FF63BE7B"/>
        <color rgb="FFFFEB84"/>
        <color rgb="FFF8696B"/>
      </colorScale>
    </cfRule>
  </conditionalFormatting>
  <conditionalFormatting sqref="AD55">
    <cfRule type="colorScale" priority="187">
      <colorScale>
        <cfvo type="min"/>
        <cfvo type="percentile" val="50"/>
        <cfvo type="max"/>
        <color rgb="FF63BE7B"/>
        <color rgb="FFFFEB84"/>
        <color rgb="FFF8696B"/>
      </colorScale>
    </cfRule>
  </conditionalFormatting>
  <conditionalFormatting sqref="AD56">
    <cfRule type="colorScale" priority="170">
      <colorScale>
        <cfvo type="min"/>
        <cfvo type="percentile" val="50"/>
        <cfvo type="max"/>
        <color rgb="FF63BE7B"/>
        <color rgb="FFFFEB84"/>
        <color rgb="FFF8696B"/>
      </colorScale>
    </cfRule>
  </conditionalFormatting>
  <conditionalFormatting sqref="AD56">
    <cfRule type="colorScale" priority="171">
      <colorScale>
        <cfvo type="min"/>
        <cfvo type="percentile" val="50"/>
        <cfvo type="max"/>
        <color rgb="FF63BE7B"/>
        <color rgb="FFFFEB84"/>
        <color rgb="FFF8696B"/>
      </colorScale>
    </cfRule>
  </conditionalFormatting>
  <conditionalFormatting sqref="AD56">
    <cfRule type="colorScale" priority="172">
      <colorScale>
        <cfvo type="min"/>
        <cfvo type="percentile" val="50"/>
        <cfvo type="max"/>
        <color rgb="FF63BE7B"/>
        <color rgb="FFFFEB84"/>
        <color rgb="FFF8696B"/>
      </colorScale>
    </cfRule>
  </conditionalFormatting>
  <conditionalFormatting sqref="AD56">
    <cfRule type="colorScale" priority="173">
      <colorScale>
        <cfvo type="min"/>
        <cfvo type="percentile" val="50"/>
        <cfvo type="max"/>
        <color rgb="FF63BE7B"/>
        <color rgb="FFFFEB84"/>
        <color rgb="FFF8696B"/>
      </colorScale>
    </cfRule>
  </conditionalFormatting>
  <conditionalFormatting sqref="AD56">
    <cfRule type="colorScale" priority="174">
      <colorScale>
        <cfvo type="min"/>
        <cfvo type="percentile" val="50"/>
        <cfvo type="max"/>
        <color rgb="FF63BE7B"/>
        <color rgb="FFFFEB84"/>
        <color rgb="FFF8696B"/>
      </colorScale>
    </cfRule>
  </conditionalFormatting>
  <conditionalFormatting sqref="AD56">
    <cfRule type="colorScale" priority="175">
      <colorScale>
        <cfvo type="min"/>
        <cfvo type="percentile" val="50"/>
        <cfvo type="max"/>
        <color rgb="FF63BE7B"/>
        <color rgb="FFFFEB84"/>
        <color rgb="FFF8696B"/>
      </colorScale>
    </cfRule>
  </conditionalFormatting>
  <conditionalFormatting sqref="AD56">
    <cfRule type="colorScale" priority="178">
      <colorScale>
        <cfvo type="min"/>
        <cfvo type="percentile" val="50"/>
        <cfvo type="max"/>
        <color rgb="FF63BE7B"/>
        <color rgb="FFFFEB84"/>
        <color rgb="FFF8696B"/>
      </colorScale>
    </cfRule>
  </conditionalFormatting>
  <conditionalFormatting sqref="AD54:AD56">
    <cfRule type="colorScale" priority="169">
      <colorScale>
        <cfvo type="min"/>
        <cfvo type="percentile" val="50"/>
        <cfvo type="max"/>
        <color rgb="FF63BE7B"/>
        <color rgb="FFFFEB84"/>
        <color rgb="FFF8696B"/>
      </colorScale>
    </cfRule>
  </conditionalFormatting>
  <conditionalFormatting sqref="AD57">
    <cfRule type="colorScale" priority="160">
      <colorScale>
        <cfvo type="min"/>
        <cfvo type="percentile" val="50"/>
        <cfvo type="max"/>
        <color rgb="FF63BE7B"/>
        <color rgb="FFFFEB84"/>
        <color rgb="FFF8696B"/>
      </colorScale>
    </cfRule>
  </conditionalFormatting>
  <conditionalFormatting sqref="AD57">
    <cfRule type="colorScale" priority="161">
      <colorScale>
        <cfvo type="min"/>
        <cfvo type="percentile" val="50"/>
        <cfvo type="max"/>
        <color rgb="FF63BE7B"/>
        <color rgb="FFFFEB84"/>
        <color rgb="FFF8696B"/>
      </colorScale>
    </cfRule>
  </conditionalFormatting>
  <conditionalFormatting sqref="AD57">
    <cfRule type="colorScale" priority="162">
      <colorScale>
        <cfvo type="min"/>
        <cfvo type="percentile" val="50"/>
        <cfvo type="max"/>
        <color rgb="FF63BE7B"/>
        <color rgb="FFFFEB84"/>
        <color rgb="FFF8696B"/>
      </colorScale>
    </cfRule>
  </conditionalFormatting>
  <conditionalFormatting sqref="AD57">
    <cfRule type="colorScale" priority="163">
      <colorScale>
        <cfvo type="min"/>
        <cfvo type="percentile" val="50"/>
        <cfvo type="max"/>
        <color rgb="FF63BE7B"/>
        <color rgb="FFFFEB84"/>
        <color rgb="FFF8696B"/>
      </colorScale>
    </cfRule>
  </conditionalFormatting>
  <conditionalFormatting sqref="AD57">
    <cfRule type="colorScale" priority="164">
      <colorScale>
        <cfvo type="min"/>
        <cfvo type="percentile" val="50"/>
        <cfvo type="max"/>
        <color rgb="FF63BE7B"/>
        <color rgb="FFFFEB84"/>
        <color rgb="FFF8696B"/>
      </colorScale>
    </cfRule>
  </conditionalFormatting>
  <conditionalFormatting sqref="AD57">
    <cfRule type="colorScale" priority="165">
      <colorScale>
        <cfvo type="min"/>
        <cfvo type="percentile" val="50"/>
        <cfvo type="max"/>
        <color rgb="FF63BE7B"/>
        <color rgb="FFFFEB84"/>
        <color rgb="FFF8696B"/>
      </colorScale>
    </cfRule>
  </conditionalFormatting>
  <conditionalFormatting sqref="AD57">
    <cfRule type="colorScale" priority="168">
      <colorScale>
        <cfvo type="min"/>
        <cfvo type="percentile" val="50"/>
        <cfvo type="max"/>
        <color rgb="FF63BE7B"/>
        <color rgb="FFFFEB84"/>
        <color rgb="FFF8696B"/>
      </colorScale>
    </cfRule>
  </conditionalFormatting>
  <conditionalFormatting sqref="AD57">
    <cfRule type="colorScale" priority="159">
      <colorScale>
        <cfvo type="min"/>
        <cfvo type="percentile" val="50"/>
        <cfvo type="max"/>
        <color rgb="FF63BE7B"/>
        <color rgb="FFFFEB84"/>
        <color rgb="FFF8696B"/>
      </colorScale>
    </cfRule>
  </conditionalFormatting>
  <conditionalFormatting sqref="AD50:AD51">
    <cfRule type="colorScale" priority="150">
      <colorScale>
        <cfvo type="min"/>
        <cfvo type="percentile" val="50"/>
        <cfvo type="max"/>
        <color rgb="FF63BE7B"/>
        <color rgb="FFFFEB84"/>
        <color rgb="FFF8696B"/>
      </colorScale>
    </cfRule>
  </conditionalFormatting>
  <conditionalFormatting sqref="AD65">
    <cfRule type="colorScale" priority="147">
      <colorScale>
        <cfvo type="min"/>
        <cfvo type="percentile" val="50"/>
        <cfvo type="max"/>
        <color rgb="FF63BE7B"/>
        <color rgb="FFFFEB84"/>
        <color rgb="FFF8696B"/>
      </colorScale>
    </cfRule>
  </conditionalFormatting>
  <conditionalFormatting sqref="AD65">
    <cfRule type="colorScale" priority="144">
      <colorScale>
        <cfvo type="min"/>
        <cfvo type="max"/>
        <color rgb="FFFCFCFF"/>
        <color rgb="FF63BE7B"/>
      </colorScale>
    </cfRule>
    <cfRule type="colorScale" priority="148">
      <colorScale>
        <cfvo type="min"/>
        <cfvo type="percentile" val="50"/>
        <cfvo type="max"/>
        <color rgb="FF63BE7B"/>
        <color rgb="FFFFEB84"/>
        <color rgb="FFF8696B"/>
      </colorScale>
    </cfRule>
  </conditionalFormatting>
  <conditionalFormatting sqref="AD68:AD75">
    <cfRule type="colorScale" priority="140">
      <colorScale>
        <cfvo type="min"/>
        <cfvo type="percentile" val="50"/>
        <cfvo type="max"/>
        <color rgb="FF63BE7B"/>
        <color rgb="FFFFEB84"/>
        <color rgb="FFF8696B"/>
      </colorScale>
    </cfRule>
  </conditionalFormatting>
  <conditionalFormatting sqref="AD76:AD78">
    <cfRule type="colorScale" priority="130">
      <colorScale>
        <cfvo type="min"/>
        <cfvo type="max"/>
        <color rgb="FFFFEF9C"/>
        <color rgb="FF63BE7B"/>
      </colorScale>
    </cfRule>
    <cfRule type="colorScale" priority="131">
      <colorScale>
        <cfvo type="min"/>
        <cfvo type="percentile" val="50"/>
        <cfvo type="max"/>
        <color rgb="FFF8696B"/>
        <color rgb="FFFCFCFF"/>
        <color rgb="FF63BE7B"/>
      </colorScale>
    </cfRule>
  </conditionalFormatting>
  <conditionalFormatting sqref="AF76:AF78">
    <cfRule type="colorScale" priority="126">
      <colorScale>
        <cfvo type="min"/>
        <cfvo type="percentile" val="50"/>
        <cfvo type="max"/>
        <color rgb="FF63BE7B"/>
        <color rgb="FFFFEB84"/>
        <color rgb="FFF8696B"/>
      </colorScale>
    </cfRule>
  </conditionalFormatting>
  <conditionalFormatting sqref="AF76:AF78">
    <cfRule type="colorScale" priority="127">
      <colorScale>
        <cfvo type="min"/>
        <cfvo type="percentile" val="50"/>
        <cfvo type="max"/>
        <color rgb="FF008000"/>
        <color rgb="FFFFEB84"/>
        <color rgb="FFFF0000"/>
      </colorScale>
    </cfRule>
  </conditionalFormatting>
  <conditionalFormatting sqref="AG76:AG78">
    <cfRule type="colorScale" priority="124">
      <colorScale>
        <cfvo type="min"/>
        <cfvo type="percentile" val="50"/>
        <cfvo type="max"/>
        <color rgb="FF63BE7B"/>
        <color rgb="FFFFEB84"/>
        <color rgb="FFF8696B"/>
      </colorScale>
    </cfRule>
  </conditionalFormatting>
  <conditionalFormatting sqref="AG76:AG78">
    <cfRule type="colorScale" priority="125">
      <colorScale>
        <cfvo type="min"/>
        <cfvo type="percentile" val="50"/>
        <cfvo type="max"/>
        <color rgb="FF008000"/>
        <color rgb="FFFFEB84"/>
        <color rgb="FFFF0000"/>
      </colorScale>
    </cfRule>
  </conditionalFormatting>
  <conditionalFormatting sqref="AH76:AH78">
    <cfRule type="colorScale" priority="122">
      <colorScale>
        <cfvo type="min"/>
        <cfvo type="percentile" val="50"/>
        <cfvo type="max"/>
        <color rgb="FF63BE7B"/>
        <color rgb="FFFFEB84"/>
        <color rgb="FFF8696B"/>
      </colorScale>
    </cfRule>
  </conditionalFormatting>
  <conditionalFormatting sqref="AH76:AH78">
    <cfRule type="colorScale" priority="123">
      <colorScale>
        <cfvo type="min"/>
        <cfvo type="percentile" val="50"/>
        <cfvo type="max"/>
        <color rgb="FF008000"/>
        <color rgb="FFFFEB84"/>
        <color rgb="FFFF0000"/>
      </colorScale>
    </cfRule>
  </conditionalFormatting>
  <conditionalFormatting sqref="AI76:AI78">
    <cfRule type="colorScale" priority="120">
      <colorScale>
        <cfvo type="min"/>
        <cfvo type="percentile" val="50"/>
        <cfvo type="max"/>
        <color rgb="FF63BE7B"/>
        <color rgb="FFFFEB84"/>
        <color rgb="FFF8696B"/>
      </colorScale>
    </cfRule>
  </conditionalFormatting>
  <conditionalFormatting sqref="AI76:AI78">
    <cfRule type="colorScale" priority="121">
      <colorScale>
        <cfvo type="min"/>
        <cfvo type="percentile" val="50"/>
        <cfvo type="max"/>
        <color rgb="FF008000"/>
        <color rgb="FFFFEB84"/>
        <color rgb="FFFF0000"/>
      </colorScale>
    </cfRule>
  </conditionalFormatting>
  <conditionalFormatting sqref="AJ76">
    <cfRule type="colorScale" priority="118">
      <colorScale>
        <cfvo type="min"/>
        <cfvo type="percentile" val="50"/>
        <cfvo type="max"/>
        <color rgb="FF63BE7B"/>
        <color rgb="FFFFEB84"/>
        <color rgb="FFF8696B"/>
      </colorScale>
    </cfRule>
  </conditionalFormatting>
  <conditionalFormatting sqref="AJ76">
    <cfRule type="colorScale" priority="119">
      <colorScale>
        <cfvo type="min"/>
        <cfvo type="percentile" val="50"/>
        <cfvo type="max"/>
        <color rgb="FF008000"/>
        <color rgb="FFFFEB84"/>
        <color rgb="FFFF0000"/>
      </colorScale>
    </cfRule>
  </conditionalFormatting>
  <conditionalFormatting sqref="AK76">
    <cfRule type="colorScale" priority="116">
      <colorScale>
        <cfvo type="min"/>
        <cfvo type="percentile" val="50"/>
        <cfvo type="max"/>
        <color rgb="FF63BE7B"/>
        <color rgb="FFFFEB84"/>
        <color rgb="FFF8696B"/>
      </colorScale>
    </cfRule>
  </conditionalFormatting>
  <conditionalFormatting sqref="AK76">
    <cfRule type="colorScale" priority="117">
      <colorScale>
        <cfvo type="min"/>
        <cfvo type="percentile" val="50"/>
        <cfvo type="max"/>
        <color rgb="FF008000"/>
        <color rgb="FFFFEB84"/>
        <color rgb="FFFF0000"/>
      </colorScale>
    </cfRule>
  </conditionalFormatting>
  <conditionalFormatting sqref="AL76">
    <cfRule type="colorScale" priority="114">
      <colorScale>
        <cfvo type="min"/>
        <cfvo type="percentile" val="50"/>
        <cfvo type="max"/>
        <color rgb="FF63BE7B"/>
        <color rgb="FFFFEB84"/>
        <color rgb="FFF8696B"/>
      </colorScale>
    </cfRule>
  </conditionalFormatting>
  <conditionalFormatting sqref="AL76">
    <cfRule type="colorScale" priority="115">
      <colorScale>
        <cfvo type="min"/>
        <cfvo type="percentile" val="50"/>
        <cfvo type="max"/>
        <color rgb="FF008000"/>
        <color rgb="FFFFEB84"/>
        <color rgb="FFFF0000"/>
      </colorScale>
    </cfRule>
  </conditionalFormatting>
  <conditionalFormatting sqref="AM76">
    <cfRule type="colorScale" priority="112">
      <colorScale>
        <cfvo type="min"/>
        <cfvo type="percentile" val="50"/>
        <cfvo type="max"/>
        <color rgb="FF63BE7B"/>
        <color rgb="FFFFEB84"/>
        <color rgb="FFF8696B"/>
      </colorScale>
    </cfRule>
  </conditionalFormatting>
  <conditionalFormatting sqref="AM76">
    <cfRule type="colorScale" priority="113">
      <colorScale>
        <cfvo type="min"/>
        <cfvo type="percentile" val="50"/>
        <cfvo type="max"/>
        <color rgb="FF008000"/>
        <color rgb="FFFFEB84"/>
        <color rgb="FFFF0000"/>
      </colorScale>
    </cfRule>
  </conditionalFormatting>
  <conditionalFormatting sqref="AN76">
    <cfRule type="colorScale" priority="110">
      <colorScale>
        <cfvo type="min"/>
        <cfvo type="percentile" val="50"/>
        <cfvo type="max"/>
        <color rgb="FF63BE7B"/>
        <color rgb="FFFFEB84"/>
        <color rgb="FFF8696B"/>
      </colorScale>
    </cfRule>
  </conditionalFormatting>
  <conditionalFormatting sqref="AN76">
    <cfRule type="colorScale" priority="111">
      <colorScale>
        <cfvo type="min"/>
        <cfvo type="percentile" val="50"/>
        <cfvo type="max"/>
        <color rgb="FF008000"/>
        <color rgb="FFFFEB84"/>
        <color rgb="FFFF0000"/>
      </colorScale>
    </cfRule>
  </conditionalFormatting>
  <conditionalFormatting sqref="AO76">
    <cfRule type="colorScale" priority="108">
      <colorScale>
        <cfvo type="min"/>
        <cfvo type="percentile" val="50"/>
        <cfvo type="max"/>
        <color rgb="FF63BE7B"/>
        <color rgb="FFFFEB84"/>
        <color rgb="FFF8696B"/>
      </colorScale>
    </cfRule>
  </conditionalFormatting>
  <conditionalFormatting sqref="AO76">
    <cfRule type="colorScale" priority="109">
      <colorScale>
        <cfvo type="min"/>
        <cfvo type="percentile" val="50"/>
        <cfvo type="max"/>
        <color rgb="FF008000"/>
        <color rgb="FFFFEB84"/>
        <color rgb="FFFF0000"/>
      </colorScale>
    </cfRule>
  </conditionalFormatting>
  <conditionalFormatting sqref="AP76">
    <cfRule type="colorScale" priority="106">
      <colorScale>
        <cfvo type="min"/>
        <cfvo type="percentile" val="50"/>
        <cfvo type="max"/>
        <color rgb="FF63BE7B"/>
        <color rgb="FFFFEB84"/>
        <color rgb="FFF8696B"/>
      </colorScale>
    </cfRule>
  </conditionalFormatting>
  <conditionalFormatting sqref="AP76">
    <cfRule type="colorScale" priority="107">
      <colorScale>
        <cfvo type="min"/>
        <cfvo type="percentile" val="50"/>
        <cfvo type="max"/>
        <color rgb="FF008000"/>
        <color rgb="FFFFEB84"/>
        <color rgb="FFFF0000"/>
      </colorScale>
    </cfRule>
  </conditionalFormatting>
  <conditionalFormatting sqref="AQ76">
    <cfRule type="colorScale" priority="104">
      <colorScale>
        <cfvo type="min"/>
        <cfvo type="percentile" val="50"/>
        <cfvo type="max"/>
        <color rgb="FF63BE7B"/>
        <color rgb="FFFFEB84"/>
        <color rgb="FFF8696B"/>
      </colorScale>
    </cfRule>
  </conditionalFormatting>
  <conditionalFormatting sqref="AQ76">
    <cfRule type="colorScale" priority="105">
      <colorScale>
        <cfvo type="min"/>
        <cfvo type="percentile" val="50"/>
        <cfvo type="max"/>
        <color rgb="FF008000"/>
        <color rgb="FFFFEB84"/>
        <color rgb="FFFF0000"/>
      </colorScale>
    </cfRule>
  </conditionalFormatting>
  <conditionalFormatting sqref="AR76:AR77">
    <cfRule type="colorScale" priority="102">
      <colorScale>
        <cfvo type="min"/>
        <cfvo type="percentile" val="50"/>
        <cfvo type="max"/>
        <color rgb="FF63BE7B"/>
        <color rgb="FFFFEB84"/>
        <color rgb="FFF8696B"/>
      </colorScale>
    </cfRule>
  </conditionalFormatting>
  <conditionalFormatting sqref="AR76:AR77">
    <cfRule type="colorScale" priority="103">
      <colorScale>
        <cfvo type="min"/>
        <cfvo type="percentile" val="50"/>
        <cfvo type="max"/>
        <color rgb="FF008000"/>
        <color rgb="FFFFEB84"/>
        <color rgb="FFFF0000"/>
      </colorScale>
    </cfRule>
  </conditionalFormatting>
  <conditionalFormatting sqref="AJ78:AR78">
    <cfRule type="colorScale" priority="100">
      <colorScale>
        <cfvo type="min"/>
        <cfvo type="percentile" val="50"/>
        <cfvo type="max"/>
        <color rgb="FF63BE7B"/>
        <color rgb="FFFFEB84"/>
        <color rgb="FFF8696B"/>
      </colorScale>
    </cfRule>
  </conditionalFormatting>
  <conditionalFormatting sqref="AJ78:AR78">
    <cfRule type="colorScale" priority="101">
      <colorScale>
        <cfvo type="min"/>
        <cfvo type="percentile" val="50"/>
        <cfvo type="max"/>
        <color rgb="FF008000"/>
        <color rgb="FFFFEB84"/>
        <color rgb="FFFF0000"/>
      </colorScale>
    </cfRule>
  </conditionalFormatting>
  <conditionalFormatting sqref="AD82">
    <cfRule type="colorScale" priority="90">
      <colorScale>
        <cfvo type="min"/>
        <cfvo type="max"/>
        <color rgb="FFFFEF9C"/>
        <color rgb="FF63BE7B"/>
      </colorScale>
    </cfRule>
    <cfRule type="colorScale" priority="91">
      <colorScale>
        <cfvo type="min"/>
        <cfvo type="percentile" val="50"/>
        <cfvo type="max"/>
        <color rgb="FFF8696B"/>
        <color rgb="FFFCFCFF"/>
        <color rgb="FF63BE7B"/>
      </colorScale>
    </cfRule>
  </conditionalFormatting>
  <conditionalFormatting sqref="AF82">
    <cfRule type="colorScale" priority="86">
      <colorScale>
        <cfvo type="min"/>
        <cfvo type="percentile" val="50"/>
        <cfvo type="max"/>
        <color rgb="FF63BE7B"/>
        <color rgb="FFFFEB84"/>
        <color rgb="FFF8696B"/>
      </colorScale>
    </cfRule>
  </conditionalFormatting>
  <conditionalFormatting sqref="AF82">
    <cfRule type="colorScale" priority="87">
      <colorScale>
        <cfvo type="min"/>
        <cfvo type="percentile" val="50"/>
        <cfvo type="max"/>
        <color rgb="FF008000"/>
        <color rgb="FFFFEB84"/>
        <color rgb="FFFF0000"/>
      </colorScale>
    </cfRule>
  </conditionalFormatting>
  <conditionalFormatting sqref="AG82">
    <cfRule type="colorScale" priority="84">
      <colorScale>
        <cfvo type="min"/>
        <cfvo type="percentile" val="50"/>
        <cfvo type="max"/>
        <color rgb="FF63BE7B"/>
        <color rgb="FFFFEB84"/>
        <color rgb="FFF8696B"/>
      </colorScale>
    </cfRule>
  </conditionalFormatting>
  <conditionalFormatting sqref="AG82">
    <cfRule type="colorScale" priority="85">
      <colorScale>
        <cfvo type="min"/>
        <cfvo type="percentile" val="50"/>
        <cfvo type="max"/>
        <color rgb="FF008000"/>
        <color rgb="FFFFEB84"/>
        <color rgb="FFFF0000"/>
      </colorScale>
    </cfRule>
  </conditionalFormatting>
  <conditionalFormatting sqref="AH82">
    <cfRule type="colorScale" priority="82">
      <colorScale>
        <cfvo type="min"/>
        <cfvo type="percentile" val="50"/>
        <cfvo type="max"/>
        <color rgb="FF63BE7B"/>
        <color rgb="FFFFEB84"/>
        <color rgb="FFF8696B"/>
      </colorScale>
    </cfRule>
  </conditionalFormatting>
  <conditionalFormatting sqref="AH82">
    <cfRule type="colorScale" priority="83">
      <colorScale>
        <cfvo type="min"/>
        <cfvo type="percentile" val="50"/>
        <cfvo type="max"/>
        <color rgb="FF008000"/>
        <color rgb="FFFFEB84"/>
        <color rgb="FFFF0000"/>
      </colorScale>
    </cfRule>
  </conditionalFormatting>
  <conditionalFormatting sqref="AI82">
    <cfRule type="colorScale" priority="80">
      <colorScale>
        <cfvo type="min"/>
        <cfvo type="percentile" val="50"/>
        <cfvo type="max"/>
        <color rgb="FF63BE7B"/>
        <color rgb="FFFFEB84"/>
        <color rgb="FFF8696B"/>
      </colorScale>
    </cfRule>
  </conditionalFormatting>
  <conditionalFormatting sqref="AI82">
    <cfRule type="colorScale" priority="81">
      <colorScale>
        <cfvo type="min"/>
        <cfvo type="percentile" val="50"/>
        <cfvo type="max"/>
        <color rgb="FF008000"/>
        <color rgb="FFFFEB84"/>
        <color rgb="FFFF0000"/>
      </colorScale>
    </cfRule>
  </conditionalFormatting>
  <conditionalFormatting sqref="AJ82:AR82">
    <cfRule type="colorScale" priority="78">
      <colorScale>
        <cfvo type="min"/>
        <cfvo type="percentile" val="50"/>
        <cfvo type="max"/>
        <color rgb="FF63BE7B"/>
        <color rgb="FFFFEB84"/>
        <color rgb="FFF8696B"/>
      </colorScale>
    </cfRule>
  </conditionalFormatting>
  <conditionalFormatting sqref="AJ82:AR82">
    <cfRule type="colorScale" priority="79">
      <colorScale>
        <cfvo type="min"/>
        <cfvo type="percentile" val="50"/>
        <cfvo type="max"/>
        <color rgb="FF008000"/>
        <color rgb="FFFFEB84"/>
        <color rgb="FFFF0000"/>
      </colorScale>
    </cfRule>
  </conditionalFormatting>
  <conditionalFormatting sqref="AD58">
    <cfRule type="colorScale" priority="2491">
      <colorScale>
        <cfvo type="min"/>
        <cfvo type="max"/>
        <color rgb="FFFCFCFF"/>
        <color rgb="FF63BE7B"/>
      </colorScale>
    </cfRule>
    <cfRule type="colorScale" priority="2492">
      <colorScale>
        <cfvo type="min"/>
        <cfvo type="percentile" val="50"/>
        <cfvo type="max"/>
        <color rgb="FF63BE7B"/>
        <color rgb="FFFFEB84"/>
        <color rgb="FFF8696B"/>
      </colorScale>
    </cfRule>
  </conditionalFormatting>
  <conditionalFormatting sqref="AD60">
    <cfRule type="colorScale" priority="45">
      <colorScale>
        <cfvo type="min"/>
        <cfvo type="percentile" val="50"/>
        <cfvo type="max"/>
        <color rgb="FF63BE7B"/>
        <color rgb="FFFFEB84"/>
        <color rgb="FFF8696B"/>
      </colorScale>
    </cfRule>
  </conditionalFormatting>
  <conditionalFormatting sqref="AD60">
    <cfRule type="colorScale" priority="44">
      <colorScale>
        <cfvo type="min"/>
        <cfvo type="percentile" val="50"/>
        <cfvo type="max"/>
        <color rgb="FF63BE7B"/>
        <color rgb="FFFFEB84"/>
        <color rgb="FFF8696B"/>
      </colorScale>
    </cfRule>
  </conditionalFormatting>
  <conditionalFormatting sqref="AD60">
    <cfRule type="colorScale" priority="48">
      <colorScale>
        <cfvo type="min"/>
        <cfvo type="percentile" val="50"/>
        <cfvo type="max"/>
        <color rgb="FF63BE7B"/>
        <color rgb="FFFFEB84"/>
        <color rgb="FFF8696B"/>
      </colorScale>
    </cfRule>
  </conditionalFormatting>
  <conditionalFormatting sqref="AD60">
    <cfRule type="colorScale" priority="43">
      <colorScale>
        <cfvo type="min"/>
        <cfvo type="percentile" val="50"/>
        <cfvo type="max"/>
        <color rgb="FF63BE7B"/>
        <color rgb="FFFFEB84"/>
        <color rgb="FFF8696B"/>
      </colorScale>
    </cfRule>
  </conditionalFormatting>
  <conditionalFormatting sqref="AD60">
    <cfRule type="colorScale" priority="49">
      <colorScale>
        <cfvo type="min"/>
        <cfvo type="percentile" val="50"/>
        <cfvo type="max"/>
        <color rgb="FF63BE7B"/>
        <color rgb="FFFFEB84"/>
        <color rgb="FFF8696B"/>
      </colorScale>
    </cfRule>
  </conditionalFormatting>
  <conditionalFormatting sqref="AD60">
    <cfRule type="colorScale" priority="50">
      <colorScale>
        <cfvo type="min"/>
        <cfvo type="percentile" val="50"/>
        <cfvo type="max"/>
        <color rgb="FF63BE7B"/>
        <color rgb="FFFFEB84"/>
        <color rgb="FFF8696B"/>
      </colorScale>
    </cfRule>
  </conditionalFormatting>
  <conditionalFormatting sqref="AD60">
    <cfRule type="colorScale" priority="51">
      <colorScale>
        <cfvo type="min"/>
        <cfvo type="percentile" val="50"/>
        <cfvo type="max"/>
        <color rgb="FF63BE7B"/>
        <color rgb="FFFFEB84"/>
        <color rgb="FFF8696B"/>
      </colorScale>
    </cfRule>
  </conditionalFormatting>
  <conditionalFormatting sqref="AD60">
    <cfRule type="colorScale" priority="52">
      <colorScale>
        <cfvo type="min"/>
        <cfvo type="percentile" val="50"/>
        <cfvo type="max"/>
        <color rgb="FF63BE7B"/>
        <color rgb="FFFFEB84"/>
        <color rgb="FFF8696B"/>
      </colorScale>
    </cfRule>
  </conditionalFormatting>
  <conditionalFormatting sqref="AD63:AD64 AD52">
    <cfRule type="colorScale" priority="3367">
      <colorScale>
        <cfvo type="min"/>
        <cfvo type="percentile" val="50"/>
        <cfvo type="max"/>
        <color rgb="FF63BE7B"/>
        <color rgb="FFFFEB84"/>
        <color rgb="FFF8696B"/>
      </colorScale>
    </cfRule>
  </conditionalFormatting>
  <conditionalFormatting sqref="AD61:AD67 AD4:AD59">
    <cfRule type="colorScale" priority="3370">
      <colorScale>
        <cfvo type="min"/>
        <cfvo type="percentile" val="50"/>
        <cfvo type="max"/>
        <color rgb="FF63BE7B"/>
        <color rgb="FFFFEB84"/>
        <color rgb="FFF8696B"/>
      </colorScale>
    </cfRule>
  </conditionalFormatting>
  <conditionalFormatting sqref="AD79:AD81">
    <cfRule type="colorScale" priority="3403">
      <colorScale>
        <cfvo type="min"/>
        <cfvo type="max"/>
        <color rgb="FFFFEF9C"/>
        <color rgb="FF63BE7B"/>
      </colorScale>
    </cfRule>
    <cfRule type="colorScale" priority="3404">
      <colorScale>
        <cfvo type="min"/>
        <cfvo type="percentile" val="50"/>
        <cfvo type="max"/>
        <color rgb="FF63BE7B"/>
        <color rgb="FFFFEB84"/>
        <color rgb="FFF8696B"/>
      </colorScale>
    </cfRule>
  </conditionalFormatting>
  <conditionalFormatting sqref="AD68:AD82">
    <cfRule type="colorScale" priority="3405">
      <colorScale>
        <cfvo type="min"/>
        <cfvo type="percentile" val="50"/>
        <cfvo type="max"/>
        <color rgb="FF63BE7B"/>
        <color rgb="FFFFEB84"/>
        <color rgb="FFF8696B"/>
      </colorScale>
    </cfRule>
  </conditionalFormatting>
  <conditionalFormatting sqref="AD39">
    <cfRule type="colorScale" priority="3419">
      <colorScale>
        <cfvo type="min"/>
        <cfvo type="percentile" val="50"/>
        <cfvo type="max"/>
        <color rgb="FF63BE7B"/>
        <color rgb="FFFFEB84"/>
        <color rgb="FFF8696B"/>
      </colorScale>
    </cfRule>
  </conditionalFormatting>
  <conditionalFormatting sqref="AD21:AD41">
    <cfRule type="colorScale" priority="3426">
      <colorScale>
        <cfvo type="min"/>
        <cfvo type="percentile" val="50"/>
        <cfvo type="max"/>
        <color rgb="FF63BE7B"/>
        <color rgb="FFFFEB84"/>
        <color rgb="FFF8696B"/>
      </colorScale>
    </cfRule>
  </conditionalFormatting>
  <conditionalFormatting sqref="X3">
    <cfRule type="colorScale" priority="11">
      <colorScale>
        <cfvo type="min"/>
        <cfvo type="percentile" val="50"/>
        <cfvo type="max"/>
        <color rgb="FF63BE7B"/>
        <color rgb="FFFFEB84"/>
        <color rgb="FFF8696B"/>
      </colorScale>
    </cfRule>
  </conditionalFormatting>
  <conditionalFormatting sqref="AD4:AD82">
    <cfRule type="colorScale" priority="1">
      <colorScale>
        <cfvo type="min"/>
        <cfvo type="percentile" val="50"/>
        <cfvo type="max"/>
        <color rgb="FF63BE7B"/>
        <color rgb="FFFFEB84"/>
        <color rgb="FFF8696B"/>
      </colorScale>
    </cfRule>
  </conditionalFormatting>
  <conditionalFormatting sqref="X4:X82">
    <cfRule type="colorScale" priority="3558">
      <colorScale>
        <cfvo type="min"/>
        <cfvo type="percentile" val="50"/>
        <cfvo type="max"/>
        <color rgb="FF63BE7B"/>
        <color rgb="FFFFEB84"/>
        <color rgb="FFF8696B"/>
      </colorScale>
    </cfRule>
  </conditionalFormatting>
  <conditionalFormatting sqref="X4:X82">
    <cfRule type="colorScale" priority="3559">
      <colorScale>
        <cfvo type="min"/>
        <cfvo type="percentile" val="50"/>
        <cfvo type="max"/>
        <color rgb="FF008000"/>
        <color rgb="FFFFEB84"/>
        <color rgb="FFFF0000"/>
      </colorScale>
    </cfRule>
  </conditionalFormatting>
  <conditionalFormatting sqref="W4:W82">
    <cfRule type="colorScale" priority="3560">
      <colorScale>
        <cfvo type="min"/>
        <cfvo type="percentile" val="50"/>
        <cfvo type="max"/>
        <color rgb="FF63BE7B"/>
        <color rgb="FFFFEB84"/>
        <color rgb="FFF8696B"/>
      </colorScale>
    </cfRule>
  </conditionalFormatting>
  <conditionalFormatting sqref="W1:W1048576">
    <cfRule type="colorScale" priority="6">
      <colorScale>
        <cfvo type="min"/>
        <cfvo type="percentile" val="50"/>
        <cfvo type="max"/>
        <color rgb="FF63BE7B"/>
        <color rgb="FFFFEB84"/>
        <color rgb="FFF8696B"/>
      </colorScale>
    </cfRule>
  </conditionalFormatting>
  <conditionalFormatting sqref="AE4:AE82">
    <cfRule type="colorScale" priority="4">
      <colorScale>
        <cfvo type="min"/>
        <cfvo type="percentile" val="50"/>
        <cfvo type="max"/>
        <color rgb="FF63BE7B"/>
        <color rgb="FFFFEB84"/>
        <color rgb="FFF8696B"/>
      </colorScale>
    </cfRule>
  </conditionalFormatting>
  <conditionalFormatting sqref="AE4:AE82">
    <cfRule type="colorScale" priority="5">
      <colorScale>
        <cfvo type="min"/>
        <cfvo type="percentile" val="50"/>
        <cfvo type="max"/>
        <color rgb="FF008000"/>
        <color rgb="FFFFEB84"/>
        <color rgb="FFFF0000"/>
      </colorScale>
    </cfRule>
  </conditionalFormatting>
  <conditionalFormatting sqref="AD1:AD1048576">
    <cfRule type="colorScale" priority="2">
      <colorScale>
        <cfvo type="min"/>
        <cfvo type="percentile" val="50"/>
        <cfvo type="max"/>
        <color rgb="FF63BE7B"/>
        <color rgb="FFFFEB84"/>
        <color rgb="FFF8696B"/>
      </colorScale>
    </cfRule>
  </conditionalFormatting>
  <pageMargins left="0.7" right="0.7" top="0.75" bottom="0.75" header="0.3" footer="0.3"/>
  <pageSetup paperSize="8" scale="20"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87E878E3A768EC49A3AC95D8C1593F88" ma:contentTypeVersion="16" ma:contentTypeDescription="Creare un nuovo documento." ma:contentTypeScope="" ma:versionID="58f5df10f22b1a14cd05ea8baef607c4">
  <xsd:schema xmlns:xsd="http://www.w3.org/2001/XMLSchema" xmlns:xs="http://www.w3.org/2001/XMLSchema" xmlns:p="http://schemas.microsoft.com/office/2006/metadata/properties" xmlns:ns2="ab2d8595-0763-4ca2-8acf-6d55a5105581" xmlns:ns3="405784ff-acc8-4e68-86a1-0928f498ee0e" targetNamespace="http://schemas.microsoft.com/office/2006/metadata/properties" ma:root="true" ma:fieldsID="d58c8a046ad45356c72dbf6d53b1b27c" ns2:_="" ns3:_="">
    <xsd:import namespace="ab2d8595-0763-4ca2-8acf-6d55a5105581"/>
    <xsd:import namespace="405784ff-acc8-4e68-86a1-0928f498ee0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2d8595-0763-4ca2-8acf-6d55a51055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Tag immagine" ma:readOnly="false" ma:fieldId="{5cf76f15-5ced-4ddc-b409-7134ff3c332f}" ma:taxonomyMulti="true" ma:sspId="327510b3-7c55-48a2-93c2-069fab799d4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05784ff-acc8-4e68-86a1-0928f498ee0e" elementFormDefault="qualified">
    <xsd:import namespace="http://schemas.microsoft.com/office/2006/documentManagement/types"/>
    <xsd:import namespace="http://schemas.microsoft.com/office/infopath/2007/PartnerControls"/>
    <xsd:element name="SharedWithUsers" ma:index="18"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Condiviso con dettagli" ma:internalName="SharedWithDetails" ma:readOnly="true">
      <xsd:simpleType>
        <xsd:restriction base="dms:Note">
          <xsd:maxLength value="255"/>
        </xsd:restriction>
      </xsd:simpleType>
    </xsd:element>
    <xsd:element name="TaxCatchAll" ma:index="23" nillable="true" ma:displayName="Taxonomy Catch All Column" ma:hidden="true" ma:list="{6845a462-3b49-465c-b0cc-4b43ba2a89ee}" ma:internalName="TaxCatchAll" ma:showField="CatchAllData" ma:web="405784ff-acc8-4e68-86a1-0928f498ee0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12AB8A9-1F7A-475A-B862-7F3E928D47B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b2d8595-0763-4ca2-8acf-6d55a5105581"/>
    <ds:schemaRef ds:uri="405784ff-acc8-4e68-86a1-0928f498ee0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3580E76-30F2-4239-A724-1D740FD722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2</vt:i4>
      </vt:variant>
    </vt:vector>
  </HeadingPairs>
  <TitlesOfParts>
    <vt:vector size="4" baseType="lpstr">
      <vt:lpstr>Intestazione</vt:lpstr>
      <vt:lpstr>AAMPS</vt:lpstr>
      <vt:lpstr>AAMPS!Area_stampa</vt:lpstr>
      <vt:lpstr>Intestazione!Area_stampa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giuseppe</dc:creator>
  <cp:lastModifiedBy>Barbara Delai</cp:lastModifiedBy>
  <cp:lastPrinted>2023-01-31T11:00:21Z</cp:lastPrinted>
  <dcterms:created xsi:type="dcterms:W3CDTF">2013-10-07T21:59:24Z</dcterms:created>
  <dcterms:modified xsi:type="dcterms:W3CDTF">2023-01-31T11:00:44Z</dcterms:modified>
</cp:coreProperties>
</file>